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xr:revisionPtr revIDLastSave="0" documentId="13_ncr:1_{7AF3F826-98C9-489F-A80B-00BA5EAEC4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luxo de Caixa -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L7" i="2" l="1"/>
  <c r="M12" i="2"/>
  <c r="M43" i="2"/>
  <c r="N7" i="2" s="1"/>
  <c r="M42" i="2"/>
  <c r="L12" i="2"/>
  <c r="L42" i="2" l="1"/>
  <c r="L43" i="2"/>
  <c r="K43" i="2"/>
  <c r="K42" i="2"/>
  <c r="K12" i="2"/>
  <c r="K7" i="2"/>
  <c r="J12" i="2" l="1"/>
  <c r="N28" i="2"/>
  <c r="N29" i="2"/>
  <c r="N30" i="2"/>
  <c r="N31" i="2"/>
  <c r="N10" i="2" l="1"/>
  <c r="N40" i="2" l="1"/>
  <c r="N34" i="2"/>
  <c r="N35" i="2"/>
  <c r="N36" i="2"/>
  <c r="N27" i="2" l="1"/>
  <c r="N26" i="2"/>
  <c r="N22" i="2"/>
  <c r="N17" i="2"/>
  <c r="N18" i="2"/>
  <c r="N19" i="2"/>
  <c r="N24" i="2"/>
  <c r="N42" i="2" l="1"/>
  <c r="N41" i="2"/>
  <c r="N39" i="2"/>
  <c r="N38" i="2"/>
  <c r="N37" i="2"/>
  <c r="N25" i="2"/>
  <c r="N23" i="2"/>
  <c r="N21" i="2"/>
  <c r="N20" i="2"/>
  <c r="N16" i="2"/>
  <c r="N15" i="2"/>
  <c r="N12" i="2"/>
  <c r="N11" i="2"/>
</calcChain>
</file>

<file path=xl/sharedStrings.xml><?xml version="1.0" encoding="utf-8"?>
<sst xmlns="http://schemas.openxmlformats.org/spreadsheetml/2006/main" count="84" uniqueCount="52">
  <si>
    <t>Janeiro</t>
  </si>
  <si>
    <t>Fevereiro</t>
  </si>
  <si>
    <t>Março</t>
  </si>
  <si>
    <t>Total</t>
  </si>
  <si>
    <t>Saldo do Mês Anterior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</si>
  <si>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</si>
  <si>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</si>
  <si>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</si>
  <si>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</si>
  <si>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</si>
  <si>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</si>
  <si>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</si>
  <si>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</si>
  <si>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</si>
  <si>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</si>
  <si>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</si>
  <si>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</si>
  <si>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</si>
  <si>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</si>
  <si>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</si>
  <si>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</si>
  <si>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</si>
  <si>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</si>
  <si>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</si>
  <si>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</si>
  <si>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</si>
  <si>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</si>
  <si>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</si>
  <si>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</si>
  <si>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Contrato de Gestão/Convênio/Termos de Aditamento</t>
  </si>
  <si>
    <t>Ordenados</t>
  </si>
  <si>
    <t>Benefícios</t>
  </si>
  <si>
    <t>Encargos Sociais</t>
  </si>
  <si>
    <t>Rescisões com Encargos</t>
  </si>
  <si>
    <t>Outras Despesas com Pessoal</t>
  </si>
  <si>
    <t>Serviços Terceirizados</t>
  </si>
  <si>
    <t>Assistenciais</t>
  </si>
  <si>
    <t>Administrativos</t>
  </si>
  <si>
    <t>Materiais e Medicamentos</t>
  </si>
  <si>
    <t>Materiais de Consumo</t>
  </si>
  <si>
    <t>Tributárias</t>
  </si>
  <si>
    <t>Total das Despesas</t>
  </si>
  <si>
    <t>Utilidade Pública (água,luz,telefone,correio)</t>
  </si>
  <si>
    <t>-</t>
  </si>
  <si>
    <t>Total Receitas</t>
  </si>
  <si>
    <t>Pessoa Jurídica</t>
  </si>
  <si>
    <t>Relatório - Demonstrativo do Fluxo de Caixa</t>
  </si>
  <si>
    <t>Ações Judiciais</t>
  </si>
  <si>
    <t xml:space="preserve">Trabalhistas </t>
  </si>
  <si>
    <t>Cíveis</t>
  </si>
  <si>
    <t>Outras Ações</t>
  </si>
  <si>
    <t>AME ANDRADINA - Período: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</si>
</sst>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b/>
      <sz val="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4" fontId="16" fillId="0" borderId="0" xfId="0" applyNumberFormat="1" applyFont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right" wrapText="1"/>
    </xf>
    <xf numFmtId="4" fontId="0" fillId="0" borderId="10" xfId="42" applyNumberFormat="1" applyFont="1" applyBorder="1" applyAlignment="1">
      <alignment horizontal="right" wrapText="1"/>
    </xf>
    <xf numFmtId="0" fontId="14" fillId="0" borderId="0" xfId="0" applyFont="1"/>
    <xf numFmtId="4" fontId="0" fillId="0" borderId="1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222251</xdr:colOff>
      <xdr:row>1</xdr:row>
      <xdr:rowOff>10583</xdr:rowOff>
    </xdr:from>
    <xdr:to>
      <xdr:col>1</xdr:col>
      <xdr:colOff>148166</xdr:colOff>
      <xdr:row>3</xdr:row>
      <xdr:rowOff>169333</xdr:rowOff>
    </xdr:to>
    <xdr:pic>
      <xdr:nvPicPr>
        <xdr:cNvPr id="2" name="Imagem 3" descr="LOGOTIPO A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201083"/>
          <a:ext cx="2391832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4"/>
  <sheetViews>
    <sheetView showGridLines="0" tabSelected="1" topLeftCell="A27" zoomScale="88" zoomScaleNormal="88" workbookViewId="0">
      <selection activeCell="C37" sqref="C37"/>
    </sheetView>
  </sheetViews>
  <sheetFormatPr defaultRowHeight="15" x14ac:dyDescent="0.25"/>
  <cols>
    <col min="1" max="1" width="37" bestFit="1" customWidth="1"/>
    <col min="2" max="2" width="15.28515625" customWidth="1"/>
    <col min="3" max="3" width="12.5703125" customWidth="1"/>
    <col min="4" max="4" width="13.5703125" customWidth="1"/>
    <col min="5" max="5" width="12.5703125" customWidth="1"/>
    <col min="6" max="6" width="13.140625" customWidth="1"/>
    <col min="7" max="8" width="12.5703125" customWidth="1"/>
    <col min="9" max="9" width="13" customWidth="1"/>
    <col min="10" max="10" width="12.85546875" customWidth="1"/>
    <col min="11" max="11" width="13.28515625" customWidth="1"/>
    <col min="12" max="12" width="14.140625" customWidth="1"/>
    <col min="13" max="13" width="16.140625" customWidth="1"/>
    <col min="14" max="14" width="15.5703125" customWidth="1"/>
    <col min="16" max="16" width="11.7109375" bestFit="1" customWidth="1"/>
  </cols>
  <sheetData>
    <row r="2" spans="1:16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15" customHeight="1" x14ac:dyDescent="0.25">
      <c r="A3" s="23"/>
      <c r="B3" s="29" t="s">
        <v>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15" customHeight="1" x14ac:dyDescent="0.25">
      <c r="A4" s="25"/>
      <c r="B4" s="30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21"/>
    </row>
    <row r="5" spans="1:16" ht="15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ht="15" customHeight="1" x14ac:dyDescent="0.25">
      <c r="A6" s="13" t="s">
        <v>19</v>
      </c>
      <c r="B6" s="14" t="s">
        <v>0</v>
      </c>
      <c r="C6" s="14" t="s">
        <v>1</v>
      </c>
      <c r="D6" s="14" t="s">
        <v>2</v>
      </c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3</v>
      </c>
    </row>
    <row r="7" spans="1:16" ht="15" customHeight="1" x14ac:dyDescent="0.25">
      <c r="A7" s="3" t="s">
        <v>4</v>
      </c>
      <c r="B7" s="4">
        <v>147609.28</v>
      </c>
      <c r="C7" s="4">
        <v>11646.65</v>
      </c>
      <c r="D7" s="4">
        <v>65229.67</v>
      </c>
      <c r="E7" s="4">
        <v>188379.76</v>
      </c>
      <c r="F7" s="4">
        <v>206407.41</v>
      </c>
      <c r="G7" s="4">
        <v>235341.9</v>
      </c>
      <c r="H7" s="4">
        <v>139056.47</v>
      </c>
      <c r="I7" s="4">
        <v>252023.98</v>
      </c>
      <c r="J7" s="4">
        <v>366896.85</v>
      </c>
      <c r="K7" s="4">
        <f>J43</f>
        <v>412807.92</v>
      </c>
      <c r="L7" s="4">
        <f>K43</f>
        <v>448772.74999999977</v>
      </c>
      <c r="M7" s="4">
        <f t="shared" ref="M7:N7" si="0">L43</f>
        <v>419356.29999999981</v>
      </c>
      <c r="N7" s="4">
        <f t="shared" si="0"/>
        <v>343356.5399999998</v>
      </c>
    </row>
    <row r="8" spans="1:16" ht="8.25" customHeight="1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6" ht="15" customHeight="1" x14ac:dyDescent="0.25">
      <c r="A9" s="8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45" x14ac:dyDescent="0.25">
      <c r="A10" s="24" t="s">
        <v>29</v>
      </c>
      <c r="B10" s="15">
        <v>1445375</v>
      </c>
      <c r="C10" s="15">
        <v>1445375</v>
      </c>
      <c r="D10" s="15">
        <v>1445375</v>
      </c>
      <c r="E10" s="15">
        <v>1525375</v>
      </c>
      <c r="F10" s="15">
        <v>1525375</v>
      </c>
      <c r="G10" s="15">
        <v>1525375</v>
      </c>
      <c r="H10" s="15">
        <v>1525375</v>
      </c>
      <c r="I10" s="15">
        <v>1525375</v>
      </c>
      <c r="J10" s="15">
        <v>1525375</v>
      </c>
      <c r="K10" s="15">
        <v>1445375</v>
      </c>
      <c r="L10" s="15">
        <v>1396927.6</v>
      </c>
      <c r="M10" s="15">
        <v>1445375</v>
      </c>
      <c r="N10" s="16">
        <f>SUM(B10:M10)</f>
        <v>17776052.600000001</v>
      </c>
    </row>
    <row r="11" spans="1:16" ht="15" customHeight="1" x14ac:dyDescent="0.25">
      <c r="A11" s="3" t="s">
        <v>6</v>
      </c>
      <c r="B11" s="11">
        <v>905.43</v>
      </c>
      <c r="C11" s="4">
        <v>1759.62</v>
      </c>
      <c r="D11" s="4">
        <v>3152.77</v>
      </c>
      <c r="E11" s="19">
        <v>2602.09</v>
      </c>
      <c r="F11" s="11">
        <v>814.55</v>
      </c>
      <c r="G11" s="11">
        <v>977.51</v>
      </c>
      <c r="H11" s="4">
        <v>3878.64</v>
      </c>
      <c r="I11" s="4">
        <v>5081.17</v>
      </c>
      <c r="J11" s="11">
        <v>5666.38</v>
      </c>
      <c r="K11" s="11">
        <v>5208.66</v>
      </c>
      <c r="L11" s="4">
        <v>5504.24</v>
      </c>
      <c r="M11" s="4">
        <v>5484.81</v>
      </c>
      <c r="N11" s="10">
        <f>SUM(B11:M11)</f>
        <v>41035.869999999995</v>
      </c>
    </row>
    <row r="12" spans="1:16" ht="15" customHeight="1" x14ac:dyDescent="0.25">
      <c r="A12" s="2" t="s">
        <v>44</v>
      </c>
      <c r="B12" s="10">
        <v>1446280.43</v>
      </c>
      <c r="C12" s="10">
        <v>1447134.62</v>
      </c>
      <c r="D12" s="10">
        <v>1448527.77</v>
      </c>
      <c r="E12" s="10">
        <v>1527977.09</v>
      </c>
      <c r="F12" s="10">
        <v>1526189.55</v>
      </c>
      <c r="G12" s="10">
        <v>1526352.51</v>
      </c>
      <c r="H12" s="10">
        <v>1529253.64</v>
      </c>
      <c r="I12" s="10">
        <v>1530456.17</v>
      </c>
      <c r="J12" s="10">
        <f>SUM(J10:J11)</f>
        <v>1531041.38</v>
      </c>
      <c r="K12" s="10">
        <f>SUM(K10:K11)</f>
        <v>1450583.66</v>
      </c>
      <c r="L12" s="10">
        <f>SUM(L10:L11)</f>
        <v>1402431.84</v>
      </c>
      <c r="M12" s="10">
        <f>SUM(M10:M11)</f>
        <v>1450859.81</v>
      </c>
      <c r="N12" s="10">
        <f>SUM(B12:M12)</f>
        <v>17817088.469999999</v>
      </c>
    </row>
    <row r="13" spans="1:16" ht="7.5" customHeight="1" x14ac:dyDescent="0.2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6" ht="15" customHeight="1" x14ac:dyDescent="0.25">
      <c r="A14" s="8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 ht="15" customHeight="1" x14ac:dyDescent="0.25">
      <c r="A15" s="2" t="s">
        <v>8</v>
      </c>
      <c r="B15" s="10">
        <v>471299.43</v>
      </c>
      <c r="C15" s="10">
        <v>489828.88</v>
      </c>
      <c r="D15" s="10">
        <v>428653.86</v>
      </c>
      <c r="E15" s="10">
        <v>442541.06</v>
      </c>
      <c r="F15" s="10">
        <v>419569.66</v>
      </c>
      <c r="G15" s="10">
        <v>526449.57999999996</v>
      </c>
      <c r="H15" s="10">
        <v>439978.41</v>
      </c>
      <c r="I15" s="10">
        <v>404616.48</v>
      </c>
      <c r="J15" s="10">
        <v>495342.81</v>
      </c>
      <c r="K15" s="10">
        <v>460307.56</v>
      </c>
      <c r="L15" s="10">
        <v>567811.19999999995</v>
      </c>
      <c r="M15" s="10">
        <v>611161.53</v>
      </c>
      <c r="N15" s="10">
        <f t="shared" ref="N15:N42" si="1">SUM(B15:M15)</f>
        <v>5757560.4600000009</v>
      </c>
    </row>
    <row r="16" spans="1:16" ht="15" customHeight="1" x14ac:dyDescent="0.25">
      <c r="A16" s="3" t="s">
        <v>30</v>
      </c>
      <c r="B16" s="4">
        <v>347734.77</v>
      </c>
      <c r="C16" s="4">
        <v>333395.11</v>
      </c>
      <c r="D16" s="4">
        <v>326371.76</v>
      </c>
      <c r="E16" s="4">
        <v>349051.05</v>
      </c>
      <c r="F16" s="4">
        <v>337025.42</v>
      </c>
      <c r="G16" s="4">
        <v>337852.9</v>
      </c>
      <c r="H16" s="4">
        <v>344719.51</v>
      </c>
      <c r="I16" s="4">
        <v>325453.75</v>
      </c>
      <c r="J16" s="4">
        <v>360401.62</v>
      </c>
      <c r="K16" s="4">
        <v>345430.2</v>
      </c>
      <c r="L16" s="4">
        <v>315727.19</v>
      </c>
      <c r="M16" s="4">
        <v>323982.74</v>
      </c>
      <c r="N16" s="10">
        <f t="shared" si="1"/>
        <v>4047146.0199999996</v>
      </c>
    </row>
    <row r="17" spans="1:16" ht="15" customHeight="1" x14ac:dyDescent="0.25">
      <c r="A17" s="3" t="s">
        <v>31</v>
      </c>
      <c r="B17" s="4">
        <v>6981.9</v>
      </c>
      <c r="C17" s="4">
        <v>6834.56</v>
      </c>
      <c r="D17" s="4">
        <v>639.20000000000005</v>
      </c>
      <c r="E17" s="4">
        <v>7114.5</v>
      </c>
      <c r="F17" s="4">
        <v>7432.4</v>
      </c>
      <c r="G17" s="4">
        <v>7457.9</v>
      </c>
      <c r="H17" s="4">
        <v>7223.3</v>
      </c>
      <c r="I17" s="4">
        <v>7511.73</v>
      </c>
      <c r="J17" s="4">
        <v>7541.2</v>
      </c>
      <c r="K17" s="4">
        <v>14134.48</v>
      </c>
      <c r="L17" s="4">
        <v>455.6</v>
      </c>
      <c r="M17" s="4">
        <v>7347.4</v>
      </c>
      <c r="N17" s="10">
        <f t="shared" si="1"/>
        <v>80674.17</v>
      </c>
    </row>
    <row r="18" spans="1:16" ht="15" customHeight="1" x14ac:dyDescent="0.25">
      <c r="A18" s="3" t="s">
        <v>32</v>
      </c>
      <c r="B18" s="4">
        <v>45354.92</v>
      </c>
      <c r="C18" s="4">
        <v>30041.39</v>
      </c>
      <c r="D18" s="4">
        <v>30515.51</v>
      </c>
      <c r="E18" s="4">
        <v>30862.28</v>
      </c>
      <c r="F18" s="4">
        <v>31546.54</v>
      </c>
      <c r="G18" s="4">
        <v>30190.36</v>
      </c>
      <c r="H18" s="4">
        <v>30246.66</v>
      </c>
      <c r="I18" s="4">
        <v>31094.25</v>
      </c>
      <c r="J18" s="4">
        <v>31913.59</v>
      </c>
      <c r="K18" s="4">
        <v>30451.97</v>
      </c>
      <c r="L18" s="4">
        <v>29891.23</v>
      </c>
      <c r="M18" s="4">
        <v>42978.53</v>
      </c>
      <c r="N18" s="10">
        <f t="shared" si="1"/>
        <v>395087.23</v>
      </c>
    </row>
    <row r="19" spans="1:16" ht="15" customHeight="1" x14ac:dyDescent="0.25">
      <c r="A19" s="3" t="s">
        <v>33</v>
      </c>
      <c r="B19" s="4">
        <v>17224.68</v>
      </c>
      <c r="C19" s="4">
        <v>47364.87</v>
      </c>
      <c r="D19" s="4">
        <v>1079.98</v>
      </c>
      <c r="E19" s="4">
        <v>13812.36</v>
      </c>
      <c r="F19" s="4">
        <v>3045.23</v>
      </c>
      <c r="G19" s="4">
        <v>99818.85</v>
      </c>
      <c r="H19" s="4">
        <v>11164.77</v>
      </c>
      <c r="I19" s="4">
        <v>11431.33</v>
      </c>
      <c r="J19" s="4">
        <v>41209.279999999999</v>
      </c>
      <c r="K19" s="4">
        <v>26390.69</v>
      </c>
      <c r="L19" s="4">
        <v>1695.37</v>
      </c>
      <c r="M19" s="4">
        <v>13579.77</v>
      </c>
      <c r="N19" s="10">
        <f t="shared" si="1"/>
        <v>287817.18</v>
      </c>
    </row>
    <row r="20" spans="1:16" ht="15" customHeight="1" x14ac:dyDescent="0.25">
      <c r="A20" s="3" t="s">
        <v>9</v>
      </c>
      <c r="B20" s="4">
        <v>21529.21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172103.58</v>
      </c>
      <c r="M20" s="4">
        <v>156750.68</v>
      </c>
      <c r="N20" s="10">
        <f t="shared" si="1"/>
        <v>350383.47</v>
      </c>
    </row>
    <row r="21" spans="1:16" ht="15" customHeight="1" x14ac:dyDescent="0.25">
      <c r="A21" s="3" t="s">
        <v>10</v>
      </c>
      <c r="B21" s="4">
        <v>32473.95</v>
      </c>
      <c r="C21" s="4">
        <v>71194.87</v>
      </c>
      <c r="D21" s="4">
        <v>69179.41</v>
      </c>
      <c r="E21" s="4">
        <v>40708.870000000003</v>
      </c>
      <c r="F21" s="4">
        <v>39404.07</v>
      </c>
      <c r="G21" s="4">
        <v>50137.57</v>
      </c>
      <c r="H21" s="4">
        <v>45632.17</v>
      </c>
      <c r="I21" s="4">
        <v>28133.42</v>
      </c>
      <c r="J21" s="4">
        <v>53285.120000000003</v>
      </c>
      <c r="K21" s="4">
        <v>42908.22</v>
      </c>
      <c r="L21" s="4">
        <v>46822.23</v>
      </c>
      <c r="M21" s="4">
        <v>65406.41</v>
      </c>
      <c r="N21" s="10">
        <f t="shared" si="1"/>
        <v>585286.30999999994</v>
      </c>
    </row>
    <row r="22" spans="1:16" ht="15" customHeight="1" x14ac:dyDescent="0.25">
      <c r="A22" s="3" t="s">
        <v>34</v>
      </c>
      <c r="B22" s="4">
        <v>0</v>
      </c>
      <c r="C22" s="4">
        <v>998.08</v>
      </c>
      <c r="D22" s="4">
        <v>868</v>
      </c>
      <c r="E22" s="4">
        <v>992</v>
      </c>
      <c r="F22" s="4">
        <v>1116</v>
      </c>
      <c r="G22" s="4">
        <v>992</v>
      </c>
      <c r="H22" s="4">
        <v>992</v>
      </c>
      <c r="I22" s="4">
        <v>992</v>
      </c>
      <c r="J22" s="4">
        <v>992</v>
      </c>
      <c r="K22" s="4">
        <v>992</v>
      </c>
      <c r="L22" s="4">
        <v>1116</v>
      </c>
      <c r="M22" s="4">
        <v>1116</v>
      </c>
      <c r="N22" s="10">
        <f t="shared" si="1"/>
        <v>11166.08</v>
      </c>
    </row>
    <row r="23" spans="1:16" ht="15" customHeight="1" x14ac:dyDescent="0.25">
      <c r="A23" s="2" t="s">
        <v>35</v>
      </c>
      <c r="B23" s="10">
        <v>1017732.91</v>
      </c>
      <c r="C23" s="10">
        <v>777105.56</v>
      </c>
      <c r="D23" s="10">
        <v>772272.77</v>
      </c>
      <c r="E23" s="10">
        <v>856926.9</v>
      </c>
      <c r="F23" s="10">
        <v>931240.6</v>
      </c>
      <c r="G23" s="10">
        <v>964710.85</v>
      </c>
      <c r="H23" s="10">
        <v>852337.87</v>
      </c>
      <c r="I23" s="10">
        <v>868039.38</v>
      </c>
      <c r="J23" s="10">
        <v>875316.65</v>
      </c>
      <c r="K23" s="10">
        <v>848955.39</v>
      </c>
      <c r="L23" s="10">
        <v>771970.85</v>
      </c>
      <c r="M23" s="10">
        <v>795245.93</v>
      </c>
      <c r="N23" s="10">
        <f t="shared" si="1"/>
        <v>10331855.66</v>
      </c>
    </row>
    <row r="24" spans="1:16" ht="15" customHeight="1" x14ac:dyDescent="0.25">
      <c r="A24" s="2" t="s">
        <v>36</v>
      </c>
      <c r="B24" s="10">
        <v>933328.22</v>
      </c>
      <c r="C24" s="10">
        <v>691934.23</v>
      </c>
      <c r="D24" s="10">
        <v>691835.53</v>
      </c>
      <c r="E24" s="10">
        <v>752774.74</v>
      </c>
      <c r="F24" s="10">
        <v>836532.86</v>
      </c>
      <c r="G24" s="10">
        <v>869461.72</v>
      </c>
      <c r="H24" s="10">
        <v>754483.31</v>
      </c>
      <c r="I24" s="10">
        <v>764187.71</v>
      </c>
      <c r="J24" s="10">
        <v>779372.45</v>
      </c>
      <c r="K24" s="10">
        <v>753301.66</v>
      </c>
      <c r="L24" s="10">
        <v>670182.84</v>
      </c>
      <c r="M24" s="10">
        <v>707062.07</v>
      </c>
      <c r="N24" s="10">
        <f t="shared" si="1"/>
        <v>9204457.3399999999</v>
      </c>
    </row>
    <row r="25" spans="1:16" ht="15" customHeight="1" x14ac:dyDescent="0.25">
      <c r="A25" s="3" t="s">
        <v>45</v>
      </c>
      <c r="B25" s="4">
        <v>933328.22</v>
      </c>
      <c r="C25" s="4">
        <v>691934.23</v>
      </c>
      <c r="D25" s="4">
        <v>691835.53</v>
      </c>
      <c r="E25" s="4">
        <v>752774.74</v>
      </c>
      <c r="F25" s="4">
        <v>836532.86</v>
      </c>
      <c r="G25" s="4">
        <v>869461.72</v>
      </c>
      <c r="H25" s="4">
        <v>754483.31</v>
      </c>
      <c r="I25" s="4">
        <v>764187.71</v>
      </c>
      <c r="J25" s="4">
        <v>779372.45</v>
      </c>
      <c r="K25" s="4">
        <v>753301.66</v>
      </c>
      <c r="L25" s="4">
        <v>670182.84</v>
      </c>
      <c r="M25" s="4">
        <v>707062.07</v>
      </c>
      <c r="N25" s="10">
        <f t="shared" si="1"/>
        <v>9204457.3399999999</v>
      </c>
    </row>
    <row r="26" spans="1:16" ht="15" customHeight="1" x14ac:dyDescent="0.25">
      <c r="A26" s="3" t="s">
        <v>37</v>
      </c>
      <c r="B26" s="4">
        <v>84404.69</v>
      </c>
      <c r="C26" s="4">
        <v>85171.33</v>
      </c>
      <c r="D26" s="4">
        <v>80437.240000000005</v>
      </c>
      <c r="E26" s="4">
        <v>104152.16</v>
      </c>
      <c r="F26" s="4">
        <v>94707.74</v>
      </c>
      <c r="G26" s="4">
        <v>95249.13</v>
      </c>
      <c r="H26" s="4">
        <v>97854.56</v>
      </c>
      <c r="I26" s="4">
        <v>103851.67</v>
      </c>
      <c r="J26" s="4">
        <v>95944.2</v>
      </c>
      <c r="K26" s="4">
        <v>95653.73</v>
      </c>
      <c r="L26" s="4">
        <v>101788.01</v>
      </c>
      <c r="M26" s="4">
        <v>88183.86</v>
      </c>
      <c r="N26" s="10">
        <f t="shared" si="1"/>
        <v>1127398.32</v>
      </c>
    </row>
    <row r="27" spans="1:16" ht="15" customHeight="1" x14ac:dyDescent="0.25">
      <c r="A27" s="2" t="s">
        <v>11</v>
      </c>
      <c r="B27" s="10">
        <v>63238</v>
      </c>
      <c r="C27" s="10">
        <v>65546.42</v>
      </c>
      <c r="D27" s="10">
        <v>84347.61</v>
      </c>
      <c r="E27" s="10">
        <v>58254.64</v>
      </c>
      <c r="F27" s="10">
        <v>56610.28</v>
      </c>
      <c r="G27" s="10">
        <v>64138.02</v>
      </c>
      <c r="H27" s="10">
        <v>67830.899999999994</v>
      </c>
      <c r="I27" s="10">
        <v>86496.39</v>
      </c>
      <c r="J27" s="10">
        <v>71349.600000000006</v>
      </c>
      <c r="K27" s="10">
        <v>51450.61</v>
      </c>
      <c r="L27" s="10">
        <v>46367.41</v>
      </c>
      <c r="M27" s="10">
        <v>64209.83</v>
      </c>
      <c r="N27" s="10">
        <f t="shared" si="1"/>
        <v>779839.71</v>
      </c>
    </row>
    <row r="28" spans="1:16" ht="15" customHeight="1" x14ac:dyDescent="0.25">
      <c r="A28" s="3" t="s">
        <v>38</v>
      </c>
      <c r="B28" s="4">
        <v>45179.14</v>
      </c>
      <c r="C28" s="4">
        <v>46607.47</v>
      </c>
      <c r="D28" s="4">
        <v>63613.1</v>
      </c>
      <c r="E28" s="4">
        <v>44630.559999999998</v>
      </c>
      <c r="F28" s="4">
        <v>45407.45</v>
      </c>
      <c r="G28" s="4">
        <v>51284.959999999999</v>
      </c>
      <c r="H28" s="4">
        <v>44110.69</v>
      </c>
      <c r="I28" s="4">
        <v>62141.01</v>
      </c>
      <c r="J28" s="4">
        <v>49675.64</v>
      </c>
      <c r="K28" s="4">
        <v>43266.85</v>
      </c>
      <c r="L28" s="4">
        <v>31325.040000000001</v>
      </c>
      <c r="M28" s="4">
        <v>49633.760000000002</v>
      </c>
      <c r="N28" s="10">
        <f t="shared" si="1"/>
        <v>576875.67000000004</v>
      </c>
    </row>
    <row r="29" spans="1:16" ht="15" customHeight="1" x14ac:dyDescent="0.25">
      <c r="A29" s="3" t="s">
        <v>39</v>
      </c>
      <c r="B29" s="4">
        <v>18058.86</v>
      </c>
      <c r="C29" s="4">
        <v>18938.95</v>
      </c>
      <c r="D29" s="4">
        <v>20734.509999999998</v>
      </c>
      <c r="E29" s="4">
        <v>13624.08</v>
      </c>
      <c r="F29" s="4">
        <v>11202.83</v>
      </c>
      <c r="G29" s="4">
        <v>12853.06</v>
      </c>
      <c r="H29" s="4">
        <v>23720.21</v>
      </c>
      <c r="I29" s="4">
        <v>24355.38</v>
      </c>
      <c r="J29" s="4">
        <v>21673.96</v>
      </c>
      <c r="K29" s="4">
        <v>8183.76</v>
      </c>
      <c r="L29" s="4">
        <v>15042.37</v>
      </c>
      <c r="M29" s="4">
        <v>14576.07</v>
      </c>
      <c r="N29" s="10">
        <f t="shared" si="1"/>
        <v>202964.04</v>
      </c>
    </row>
    <row r="30" spans="1:16" ht="15" customHeight="1" x14ac:dyDescent="0.25">
      <c r="A30" s="2" t="s">
        <v>47</v>
      </c>
      <c r="B30" s="18" t="s">
        <v>43</v>
      </c>
      <c r="C30" s="18" t="s">
        <v>43</v>
      </c>
      <c r="D30" s="18" t="s">
        <v>43</v>
      </c>
      <c r="E30" s="18" t="s">
        <v>43</v>
      </c>
      <c r="F30" s="18" t="s">
        <v>43</v>
      </c>
      <c r="G30" s="10">
        <v>19867.05</v>
      </c>
      <c r="H30" s="4">
        <v>10.82</v>
      </c>
      <c r="I30" s="10">
        <v>0</v>
      </c>
      <c r="J30" s="4">
        <v>0</v>
      </c>
      <c r="K30" s="4">
        <v>160</v>
      </c>
      <c r="L30" s="4">
        <v>0</v>
      </c>
      <c r="M30" s="4">
        <v>0</v>
      </c>
      <c r="N30" s="10">
        <f t="shared" si="1"/>
        <v>20037.87</v>
      </c>
      <c r="P30" s="17"/>
    </row>
    <row r="31" spans="1:16" ht="15" customHeight="1" x14ac:dyDescent="0.25">
      <c r="A31" s="3" t="s">
        <v>48</v>
      </c>
      <c r="B31" s="18" t="s">
        <v>43</v>
      </c>
      <c r="C31" s="18" t="s">
        <v>43</v>
      </c>
      <c r="D31" s="18" t="s">
        <v>43</v>
      </c>
      <c r="E31" s="18" t="s">
        <v>43</v>
      </c>
      <c r="F31" s="18" t="s">
        <v>43</v>
      </c>
      <c r="G31" s="4">
        <v>19867.05</v>
      </c>
      <c r="H31" s="4"/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0">
        <f t="shared" si="1"/>
        <v>19867.05</v>
      </c>
      <c r="P31" s="17"/>
    </row>
    <row r="32" spans="1:16" ht="15" customHeight="1" x14ac:dyDescent="0.25">
      <c r="A32" s="3" t="s">
        <v>49</v>
      </c>
      <c r="B32" s="18" t="s">
        <v>43</v>
      </c>
      <c r="C32" s="18" t="s">
        <v>43</v>
      </c>
      <c r="D32" s="18" t="s">
        <v>43</v>
      </c>
      <c r="E32" s="18" t="s">
        <v>43</v>
      </c>
      <c r="F32" s="18" t="s">
        <v>43</v>
      </c>
      <c r="G32" s="18" t="s">
        <v>43</v>
      </c>
      <c r="H32" s="18" t="s">
        <v>43</v>
      </c>
      <c r="I32" s="18" t="s">
        <v>43</v>
      </c>
      <c r="J32" s="18" t="s">
        <v>43</v>
      </c>
      <c r="K32" s="18" t="s">
        <v>43</v>
      </c>
      <c r="L32" s="4">
        <v>0</v>
      </c>
      <c r="M32" s="4">
        <v>0</v>
      </c>
      <c r="N32" s="18" t="s">
        <v>43</v>
      </c>
      <c r="P32" s="17"/>
    </row>
    <row r="33" spans="1:16" ht="15" customHeight="1" x14ac:dyDescent="0.25">
      <c r="A33" s="3" t="s">
        <v>50</v>
      </c>
      <c r="B33" s="18" t="s">
        <v>43</v>
      </c>
      <c r="C33" s="18" t="s">
        <v>43</v>
      </c>
      <c r="D33" s="18" t="s">
        <v>43</v>
      </c>
      <c r="E33" s="18" t="s">
        <v>43</v>
      </c>
      <c r="F33" s="18" t="s">
        <v>43</v>
      </c>
      <c r="G33" s="18" t="s">
        <v>43</v>
      </c>
      <c r="H33" s="18" t="s">
        <v>43</v>
      </c>
      <c r="I33" s="18" t="s">
        <v>43</v>
      </c>
      <c r="J33" s="18" t="s">
        <v>43</v>
      </c>
      <c r="K33" s="18" t="s">
        <v>43</v>
      </c>
      <c r="L33" s="4">
        <v>0</v>
      </c>
      <c r="M33" s="4">
        <v>0</v>
      </c>
      <c r="N33" s="18" t="s">
        <v>43</v>
      </c>
      <c r="P33" s="17"/>
    </row>
    <row r="34" spans="1:16" ht="30" x14ac:dyDescent="0.25">
      <c r="A34" s="3" t="s">
        <v>42</v>
      </c>
      <c r="B34" s="15">
        <v>21298.17</v>
      </c>
      <c r="C34" s="15">
        <v>46558.01</v>
      </c>
      <c r="D34" s="15">
        <v>29296.86</v>
      </c>
      <c r="E34" s="15">
        <v>30032.400000000001</v>
      </c>
      <c r="F34" s="15">
        <v>35247.06</v>
      </c>
      <c r="G34" s="15">
        <v>30533.040000000001</v>
      </c>
      <c r="H34" s="15">
        <v>28884.78</v>
      </c>
      <c r="I34" s="15">
        <v>22794.66</v>
      </c>
      <c r="J34" s="15">
        <v>25789.96</v>
      </c>
      <c r="K34" s="15">
        <v>26216.79</v>
      </c>
      <c r="L34" s="15">
        <v>25590.880000000001</v>
      </c>
      <c r="M34" s="15">
        <v>26307.5</v>
      </c>
      <c r="N34" s="16">
        <f t="shared" si="1"/>
        <v>348550.11</v>
      </c>
    </row>
    <row r="35" spans="1:16" ht="15" customHeight="1" x14ac:dyDescent="0.25">
      <c r="A35" s="3" t="s">
        <v>40</v>
      </c>
      <c r="B35" s="4">
        <v>431.59</v>
      </c>
      <c r="C35" s="4">
        <v>0</v>
      </c>
      <c r="D35" s="4">
        <v>15.93</v>
      </c>
      <c r="E35" s="4">
        <v>0</v>
      </c>
      <c r="F35" s="4">
        <v>0</v>
      </c>
      <c r="G35" s="4">
        <v>0</v>
      </c>
      <c r="H35" s="4">
        <v>32.020000000000003</v>
      </c>
      <c r="I35" s="4">
        <v>31.98</v>
      </c>
      <c r="J35" s="4">
        <v>31.98</v>
      </c>
      <c r="K35" s="4">
        <v>31.98</v>
      </c>
      <c r="L35" s="4">
        <v>31.98</v>
      </c>
      <c r="M35" s="4">
        <v>31.98</v>
      </c>
      <c r="N35" s="10">
        <f t="shared" si="1"/>
        <v>639.44000000000005</v>
      </c>
    </row>
    <row r="36" spans="1:16" ht="15" customHeight="1" x14ac:dyDescent="0.25">
      <c r="A36" s="3" t="s">
        <v>14</v>
      </c>
      <c r="B36" s="4">
        <v>437.11</v>
      </c>
      <c r="C36" s="4">
        <v>530.96</v>
      </c>
      <c r="D36" s="4">
        <v>612.08000000000004</v>
      </c>
      <c r="E36" s="4">
        <v>582.59</v>
      </c>
      <c r="F36" s="4">
        <v>579</v>
      </c>
      <c r="G36" s="4">
        <v>543</v>
      </c>
      <c r="H36" s="4">
        <v>617.64</v>
      </c>
      <c r="I36" s="4">
        <v>767.69</v>
      </c>
      <c r="J36" s="4">
        <v>521</v>
      </c>
      <c r="K36" s="4">
        <v>543</v>
      </c>
      <c r="L36" s="4">
        <v>557</v>
      </c>
      <c r="M36" s="4">
        <v>532</v>
      </c>
      <c r="N36" s="10">
        <f t="shared" si="1"/>
        <v>6823.07</v>
      </c>
    </row>
    <row r="37" spans="1:16" ht="15" customHeight="1" x14ac:dyDescent="0.25">
      <c r="A37" s="3" t="s">
        <v>12</v>
      </c>
      <c r="B37" s="4">
        <v>1155.9100000000001</v>
      </c>
      <c r="C37" s="4">
        <v>4150.34</v>
      </c>
      <c r="D37" s="4">
        <v>1308.5</v>
      </c>
      <c r="E37" s="4">
        <v>4628.79</v>
      </c>
      <c r="F37" s="4">
        <v>1965.36</v>
      </c>
      <c r="G37" s="4">
        <v>2849.06</v>
      </c>
      <c r="H37" s="4">
        <v>10964.44</v>
      </c>
      <c r="I37" s="4">
        <v>9250.93</v>
      </c>
      <c r="J37" s="4">
        <v>8753.48</v>
      </c>
      <c r="K37" s="4">
        <v>16483.650000000001</v>
      </c>
      <c r="L37" s="4">
        <v>10318.870000000001</v>
      </c>
      <c r="M37" s="4">
        <v>658.1</v>
      </c>
      <c r="N37" s="10">
        <f t="shared" si="1"/>
        <v>72487.430000000008</v>
      </c>
    </row>
    <row r="38" spans="1:16" ht="15" customHeight="1" x14ac:dyDescent="0.25">
      <c r="A38" s="3" t="s">
        <v>13</v>
      </c>
      <c r="B38" s="4">
        <v>0</v>
      </c>
      <c r="C38" s="4">
        <v>3990.9</v>
      </c>
      <c r="D38" s="4">
        <v>2590</v>
      </c>
      <c r="E38" s="20">
        <v>109295.64</v>
      </c>
      <c r="F38" s="20">
        <v>44552.24</v>
      </c>
      <c r="G38" s="12">
        <v>4245.67</v>
      </c>
      <c r="H38" s="12">
        <v>6600</v>
      </c>
      <c r="I38" s="4">
        <v>8500.99</v>
      </c>
      <c r="J38" s="4">
        <v>0</v>
      </c>
      <c r="K38" s="4">
        <v>0</v>
      </c>
      <c r="L38" s="4">
        <v>0</v>
      </c>
      <c r="M38" s="4">
        <v>21200</v>
      </c>
      <c r="N38" s="10">
        <f t="shared" si="1"/>
        <v>200975.44</v>
      </c>
    </row>
    <row r="39" spans="1:16" ht="15" customHeight="1" x14ac:dyDescent="0.25">
      <c r="A39" s="3" t="s">
        <v>16</v>
      </c>
      <c r="B39" s="4">
        <v>4983.4799999999996</v>
      </c>
      <c r="C39" s="4">
        <v>4787.54</v>
      </c>
      <c r="D39" s="4">
        <v>4787.54</v>
      </c>
      <c r="E39" s="4">
        <v>6406.14</v>
      </c>
      <c r="F39" s="4">
        <v>6754.28</v>
      </c>
      <c r="G39" s="4">
        <v>6851.55</v>
      </c>
      <c r="H39" s="4">
        <v>6782.15</v>
      </c>
      <c r="I39" s="4">
        <v>6857.5</v>
      </c>
      <c r="J39" s="4">
        <v>7073.16</v>
      </c>
      <c r="K39" s="4">
        <v>7547.38</v>
      </c>
      <c r="L39" s="4">
        <v>7494.61</v>
      </c>
      <c r="M39" s="4">
        <v>6961.63</v>
      </c>
      <c r="N39" s="10">
        <f t="shared" si="1"/>
        <v>77286.959999999992</v>
      </c>
    </row>
    <row r="40" spans="1:16" ht="15" customHeight="1" x14ac:dyDescent="0.25">
      <c r="A40" s="3" t="s">
        <v>15</v>
      </c>
      <c r="B40" s="4">
        <v>1666.46</v>
      </c>
      <c r="C40" s="4">
        <v>1052.99</v>
      </c>
      <c r="D40" s="4">
        <v>1492.53</v>
      </c>
      <c r="E40" s="4">
        <v>1281.28</v>
      </c>
      <c r="F40" s="4">
        <v>736.58</v>
      </c>
      <c r="G40" s="4">
        <v>2450.12</v>
      </c>
      <c r="H40" s="4">
        <v>2247.1</v>
      </c>
      <c r="I40" s="4">
        <v>8227.2999999999993</v>
      </c>
      <c r="J40" s="4">
        <v>951.67</v>
      </c>
      <c r="K40" s="4">
        <v>2922.47</v>
      </c>
      <c r="L40" s="4">
        <v>1705.49</v>
      </c>
      <c r="M40" s="4">
        <v>551.07000000000005</v>
      </c>
      <c r="N40" s="10">
        <f t="shared" si="1"/>
        <v>25285.06</v>
      </c>
    </row>
    <row r="41" spans="1:16" ht="15" customHeight="1" x14ac:dyDescent="0.25">
      <c r="A41" s="2" t="s">
        <v>41</v>
      </c>
      <c r="B41" s="10">
        <v>1582243.06</v>
      </c>
      <c r="C41" s="10">
        <v>1393551.6</v>
      </c>
      <c r="D41" s="10">
        <v>1325377.68</v>
      </c>
      <c r="E41" s="10">
        <v>1509949.4399999999</v>
      </c>
      <c r="F41" s="10">
        <v>1497255.06</v>
      </c>
      <c r="G41" s="10">
        <v>1622637.94</v>
      </c>
      <c r="H41" s="10">
        <v>1416286.13</v>
      </c>
      <c r="I41" s="10">
        <v>1415583.3</v>
      </c>
      <c r="J41" s="10">
        <v>1485130.31</v>
      </c>
      <c r="K41" s="10">
        <v>1414618.83</v>
      </c>
      <c r="L41" s="10">
        <v>1431848.29</v>
      </c>
      <c r="M41" s="10">
        <v>1526859.57</v>
      </c>
      <c r="N41" s="10">
        <f t="shared" si="1"/>
        <v>17621341.210000001</v>
      </c>
    </row>
    <row r="42" spans="1:16" ht="15" customHeight="1" x14ac:dyDescent="0.25">
      <c r="A42" s="2" t="s">
        <v>17</v>
      </c>
      <c r="B42" s="10">
        <v>-135962.63</v>
      </c>
      <c r="C42" s="10">
        <v>53583.02</v>
      </c>
      <c r="D42" s="10">
        <v>123150.09</v>
      </c>
      <c r="E42" s="10">
        <v>18027.650000000001</v>
      </c>
      <c r="F42" s="10">
        <v>28934.49</v>
      </c>
      <c r="G42" s="10">
        <v>-96285.43</v>
      </c>
      <c r="H42" s="10">
        <v>112967.51</v>
      </c>
      <c r="I42" s="10">
        <v>114872.87</v>
      </c>
      <c r="J42" s="10">
        <v>45911.07</v>
      </c>
      <c r="K42" s="10">
        <f>K12-K41</f>
        <v>35964.829999999842</v>
      </c>
      <c r="L42" s="10">
        <f>L12-L41</f>
        <v>-29416.449999999953</v>
      </c>
      <c r="M42" s="10">
        <f>M12-M41</f>
        <v>-75999.760000000009</v>
      </c>
      <c r="N42" s="10">
        <f t="shared" si="1"/>
        <v>195747.25999999983</v>
      </c>
      <c r="P42" s="17"/>
    </row>
    <row r="43" spans="1:16" ht="34.5" customHeight="1" x14ac:dyDescent="0.25">
      <c r="A43" s="2" t="s">
        <v>18</v>
      </c>
      <c r="B43" s="16">
        <v>11646.65</v>
      </c>
      <c r="C43" s="16">
        <v>65229.67</v>
      </c>
      <c r="D43" s="16">
        <v>188379.76</v>
      </c>
      <c r="E43" s="16">
        <v>206407.41</v>
      </c>
      <c r="F43" s="16">
        <v>235341.9</v>
      </c>
      <c r="G43" s="16">
        <v>139056.47</v>
      </c>
      <c r="H43" s="16">
        <v>252023.98</v>
      </c>
      <c r="I43" s="16">
        <v>366896.85</v>
      </c>
      <c r="J43" s="16">
        <v>412807.92</v>
      </c>
      <c r="K43" s="16">
        <f>K7+K12-K41</f>
        <v>448772.74999999977</v>
      </c>
      <c r="L43" s="16">
        <f>L7+L12-L41</f>
        <v>419356.29999999981</v>
      </c>
      <c r="M43" s="16">
        <f>M7+M12-M41</f>
        <v>343356.5399999998</v>
      </c>
      <c r="N43" s="22" t="s">
        <v>43</v>
      </c>
      <c r="P43" s="17"/>
    </row>
    <row r="44" spans="1:16" ht="15" customHeight="1" x14ac:dyDescent="0.25">
      <c r="A44" s="1"/>
    </row>
  </sheetData>
  <mergeCells count="4">
    <mergeCell ref="A2:N2"/>
    <mergeCell ref="A5:N5"/>
    <mergeCell ref="B3:N3"/>
    <mergeCell ref="B4:N4"/>
  </mergeCells>
  <pageMargins left="0.78740157499999996" right="0.78740157499999996" top="0.984251969" bottom="0.984251969" header="0.4921259845" footer="0.4921259845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Contador</cp:lastModifiedBy>
  <cp:lastPrinted>2021-08-30T14:11:22Z</cp:lastPrinted>
  <dcterms:created xsi:type="dcterms:W3CDTF">2020-05-11T20:15:50Z</dcterms:created>
  <dcterms:modified xsi:type="dcterms:W3CDTF">2023-01-26T19:40:57Z</dcterms:modified>
</cp:coreProperties>
</file>