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defaultThemeVersion="124226"/>
  <xr:revisionPtr revIDLastSave="0" documentId="13_ncr:1_{8810F07F-DB1A-4B8C-84C7-14B99D158BD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nexo 8 - 023_2018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3" i="1" l="1"/>
  <c r="I92" i="1"/>
  <c r="I90" i="1"/>
  <c r="I89" i="1"/>
  <c r="I88" i="1"/>
  <c r="I87" i="1"/>
  <c r="I85" i="1"/>
  <c r="I84" i="1"/>
  <c r="I83" i="1"/>
  <c r="I82" i="1"/>
  <c r="I81" i="1"/>
  <c r="I80" i="1"/>
  <c r="I78" i="1"/>
  <c r="H94" i="1"/>
  <c r="I94" i="1" l="1"/>
  <c r="B93" i="1"/>
  <c r="E51" i="1" l="1"/>
  <c r="D91" i="1" l="1"/>
  <c r="D89" i="1"/>
  <c r="D86" i="1"/>
  <c r="D79" i="1"/>
  <c r="F94" i="1" l="1"/>
  <c r="E89" i="1"/>
  <c r="E86" i="1" l="1"/>
  <c r="E54" i="1"/>
  <c r="E57" i="1" s="1"/>
  <c r="E118" i="1" s="1"/>
  <c r="E79" i="1"/>
  <c r="C94" i="1"/>
  <c r="E91" i="1"/>
  <c r="B94" i="1" l="1"/>
  <c r="D84" i="1" l="1"/>
  <c r="E84" i="1" s="1"/>
  <c r="D90" i="1"/>
  <c r="E90" i="1" s="1"/>
  <c r="D92" i="1"/>
  <c r="E92" i="1" s="1"/>
  <c r="D88" i="1"/>
  <c r="E88" i="1" s="1"/>
  <c r="D85" i="1"/>
  <c r="E85" i="1" s="1"/>
  <c r="D87" i="1"/>
  <c r="E87" i="1" s="1"/>
  <c r="D93" i="1"/>
  <c r="E93" i="1" s="1"/>
  <c r="D81" i="1" l="1"/>
  <c r="E81" i="1" s="1"/>
  <c r="D83" i="1"/>
  <c r="E83" i="1" s="1"/>
  <c r="D80" i="1"/>
  <c r="E80" i="1" s="1"/>
  <c r="D82" i="1"/>
  <c r="E82" i="1" s="1"/>
  <c r="D78" i="1" l="1"/>
  <c r="D94" i="1" l="1"/>
  <c r="E119" i="1" s="1"/>
  <c r="E120" i="1" s="1"/>
  <c r="E122" i="1" s="1"/>
  <c r="E78" i="1"/>
  <c r="E9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7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DEMONSTRATIVO CONTABIL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74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FLUXO DE CAIXA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74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FLUXO DE CAIXA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4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PASSIVO CIRCUL</t>
        </r>
        <r>
          <rPr>
            <b/>
            <sz val="9"/>
            <color indexed="81"/>
            <rFont val="Segoe UI"/>
            <family val="2"/>
          </rPr>
          <t>ANTE
(-) ADIANTAMENTOS REALIZADOS (EX. FÉRIAS, FORNECEDORES E OUTROS</t>
        </r>
      </text>
    </comment>
  </commentList>
</comments>
</file>

<file path=xl/sharedStrings.xml><?xml version="1.0" encoding="utf-8"?>
<sst xmlns="http://schemas.openxmlformats.org/spreadsheetml/2006/main" count="119" uniqueCount="113">
  <si>
    <t>ANEXO RP-08 - REPASSES AO TERCEIRO SETOR</t>
  </si>
  <si>
    <t>DEMONSTRATIVO INTEGRAL DAS RECEITAS E DESPESAS</t>
  </si>
  <si>
    <t>CONTRATO DE GESTÃO</t>
  </si>
  <si>
    <r>
      <t xml:space="preserve">CONTRATANTE: </t>
    </r>
    <r>
      <rPr>
        <sz val="10"/>
        <color indexed="8"/>
        <rFont val="Arial"/>
        <family val="2"/>
      </rPr>
      <t>SECRETARIA DE ESTADO DA SAÚDE</t>
    </r>
  </si>
  <si>
    <r>
      <t xml:space="preserve">CONTRATADA: </t>
    </r>
    <r>
      <rPr>
        <sz val="10"/>
        <color indexed="8"/>
        <rFont val="Arial"/>
        <family val="2"/>
      </rPr>
      <t>IRMANDADE DA SANTA CASA DE ANDRADINA</t>
    </r>
  </si>
  <si>
    <r>
      <t xml:space="preserve">ENTIDADE GERENCIADA: </t>
    </r>
    <r>
      <rPr>
        <sz val="10"/>
        <color indexed="8"/>
        <rFont val="Arial"/>
        <family val="2"/>
      </rPr>
      <t>AMBULATÓRIO MÉDICO DE ESPECIALIDADES "DR.JOÃO LUIZ TREVELIM" - AME PROMISSÃO</t>
    </r>
  </si>
  <si>
    <r>
      <t xml:space="preserve">CNPJ: </t>
    </r>
    <r>
      <rPr>
        <sz val="10"/>
        <color indexed="8"/>
        <rFont val="Arial"/>
        <family val="2"/>
      </rPr>
      <t>43.535.210/0001-97</t>
    </r>
  </si>
  <si>
    <r>
      <t xml:space="preserve">ENDEREÇO e CEP: </t>
    </r>
    <r>
      <rPr>
        <sz val="10"/>
        <color indexed="8"/>
        <rFont val="Arial"/>
        <family val="2"/>
      </rPr>
      <t>RUA ARTHUR FRANCO n.º 215 - JARDIM AMÉRICA - PROMISSÃO/SP - CEP: 16.370-000</t>
    </r>
  </si>
  <si>
    <r>
      <t xml:space="preserve">RESPONSÁVEL(IS) PELA ORGANIZAÇÃO SOCIAL: </t>
    </r>
    <r>
      <rPr>
        <sz val="10"/>
        <color indexed="8"/>
        <rFont val="Arial"/>
        <family val="2"/>
      </rPr>
      <t>FÁBIO ANTONIO OBICI</t>
    </r>
  </si>
  <si>
    <r>
      <t xml:space="preserve">CPF: </t>
    </r>
    <r>
      <rPr>
        <sz val="10"/>
        <color indexed="8"/>
        <rFont val="Arial"/>
        <family val="2"/>
      </rPr>
      <t>092.739.258-55</t>
    </r>
  </si>
  <si>
    <r>
      <t xml:space="preserve">OBJETO DO CONTRATO DE GESTÃO: </t>
    </r>
    <r>
      <rPr>
        <sz val="10"/>
        <color indexed="8"/>
        <rFont val="Arial"/>
        <family val="2"/>
      </rPr>
      <t xml:space="preserve">Operacionalização da gestão e execução, pela Contratada, das atividades e </t>
    </r>
  </si>
  <si>
    <t>serviços de saúde no AME PROMISSÃO</t>
  </si>
  <si>
    <r>
      <t xml:space="preserve">ORIGEM DOS RECURSOS (1): </t>
    </r>
    <r>
      <rPr>
        <sz val="10"/>
        <color indexed="8"/>
        <rFont val="Arial"/>
        <family val="2"/>
      </rPr>
      <t>ESTADUAL</t>
    </r>
  </si>
  <si>
    <t>DOCUMENTO</t>
  </si>
  <si>
    <t>DATA</t>
  </si>
  <si>
    <t>VIGÊNCIA</t>
  </si>
  <si>
    <t>VALOR - R$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</si>
  <si>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</si>
  <si>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</si>
  <si>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</si>
  <si>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</si>
  <si>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</si>
  <si>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</si>
  <si>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</si>
  <si>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</si>
  <si>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</si>
  <si>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</si>
  <si>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</si>
  <si>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ORGANIZAÇÃO SOCIAL</t>
  </si>
  <si>
    <t>(G) TOTAL DE RECURSOS DISPONÍVEIS NO EXERCÍCIO (E + F)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</si>
  <si>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</si>
  <si>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</si>
  <si>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 outras.</t>
  </si>
  <si>
    <t>DEMONSTRATIVO DAS DESPESAS INCORRIDAS NO EXERCÍCIO</t>
  </si>
  <si>
    <t>CATEGORIA OU FINALIDADE DA DESPESA (8)</t>
  </si>
  <si>
    <t>DESPESAS CONTABILIZADAS NESTE EXERCÍCIO (R$)</t>
  </si>
  <si>
    <t>DESPESAS CONTABILIZADAS EM EXERCÍCIOS ANTERIORES E PAGAS NESTE EXERCÍCIO (R$)                                    (H)</t>
  </si>
  <si>
    <t>DESPESAS CONTABILIZADAS NESTE EXERCÍCIO E PAGAS NESTE EXERCÍCIO (R$)                  (I)</t>
  </si>
  <si>
    <t>TOTAL DE DESPESAS PAGAS NESTE EXERCÍCIO (R$)                                        (J=H+I)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</si>
  <si>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</si>
  <si>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</si>
  <si>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</si>
  <si>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</si>
  <si>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</si>
  <si>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</si>
  <si>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</si>
  <si>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</si>
  <si>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</si>
  <si>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</si>
  <si>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</si>
  <si>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</si>
  <si>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</si>
  <si>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</si>
  <si>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</si>
  <si>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</si>
  <si>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</si>
  <si>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</si>
  <si>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</t>
  </si>
  <si>
    <t>(5) Salários, encargos e benefícios.</t>
  </si>
  <si>
    <t>(6) Autônomos e pessoa jurídica.</t>
  </si>
  <si>
    <t>(7) Energia elétrica, água e esgoto, gás, telefone e internet.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</si>
  <si>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</si>
  <si>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</si>
  <si>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</si>
  <si>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</si>
  <si>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</si>
  <si>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</si>
  <si>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Declaro(amos), na qualidade de responsável(is) pela entidade supra epigrafada, sob as penas da Lei, que a despesa</t>
  </si>
  <si>
    <t>relacionada comprova a exata aplicação dos recursos recebidos para os fins indicados, conforme programa de trabalho</t>
  </si>
  <si>
    <t>aprovado, proposto ao Órgão Público contratante.</t>
  </si>
  <si>
    <t>________________________________</t>
  </si>
  <si>
    <r>
      <t xml:space="preserve">ORIGEM DOS RECURSOS (4): </t>
    </r>
    <r>
      <rPr>
        <sz val="11"/>
        <color indexed="8"/>
        <rFont val="Arial"/>
        <family val="2"/>
      </rPr>
      <t>ESTADUAL</t>
    </r>
  </si>
  <si>
    <r>
      <t>O(s) signatário(s), na qualidade de representante(s) da (</t>
    </r>
    <r>
      <rPr>
        <b/>
        <sz val="11"/>
        <rFont val="Arial"/>
        <family val="2"/>
      </rPr>
      <t>Irmandade da Santa Casa de Andradina - AME Promissão</t>
    </r>
    <r>
      <rPr>
        <sz val="11"/>
        <rFont val="Arial"/>
        <family val="2"/>
      </rPr>
      <t xml:space="preserve">) vem </t>
    </r>
  </si>
  <si>
    <t>seguinte.</t>
  </si>
  <si>
    <t>DESPESAS, como, por exemplo aquisição de bens permanentes.</t>
  </si>
  <si>
    <t xml:space="preserve">(8) No rol exemplificativo incluir também as aquisições e os compromissos assumidos que não são classificados contabilmente como  </t>
  </si>
  <si>
    <t xml:space="preserve">(9) Quando a diferença entre a Coluna DESPESAS CONTABILIZADAS NESTE EXERCÍCIO e a Coluna DESPESAS CONTABILIZADAS NESTE </t>
  </si>
  <si>
    <t>EXERCÍCIO E PAGAS NESTE EXERCÍCIO for decorrente  de descontos obtidos ou pagamento de multa por atraso, o resultado não deve</t>
  </si>
  <si>
    <t>multas são contas de receitas e despesas. Assim sendo deverá ser indicado como nota de rodapé os valores e as respectivas</t>
  </si>
  <si>
    <t xml:space="preserve">aparecer na coluna DESPESAS CONTABILIZADAS NESTE EXERCÍCIO A PAGAR EM EXERCÍCIOS SEGUINTES, uma vez que tais descontos ou </t>
  </si>
  <si>
    <t>contas de receitas e despesas</t>
  </si>
  <si>
    <t>FÁBIO ANTÔNIO OBICI</t>
  </si>
  <si>
    <t>DIRETOR PRESIDENTE</t>
  </si>
  <si>
    <t>(M) VALOR AUTORIZADO PARA APLICAÇÃO NO CONTRATO CELEBRADO EM 01/12/2018 (K - L)</t>
  </si>
  <si>
    <r>
      <t xml:space="preserve">EXERCÍCIO: </t>
    </r>
    <r>
      <rPr>
        <sz val="10"/>
        <rFont val="Arial"/>
        <family val="2"/>
      </rPr>
      <t>2019</t>
    </r>
  </si>
  <si>
    <t>Contrato de Gestão nº 001.0500.000.023/2018</t>
  </si>
  <si>
    <t>Aditamento nº 01/2019</t>
  </si>
  <si>
    <t>Aditamento nº 02/2019</t>
  </si>
  <si>
    <t>Aditamento nº 03/2019</t>
  </si>
  <si>
    <t>2019OB17698</t>
  </si>
  <si>
    <t>2019OB23914</t>
  </si>
  <si>
    <t>2019OB31669</t>
  </si>
  <si>
    <t>2019OB40986</t>
  </si>
  <si>
    <t>2019OB42714</t>
  </si>
  <si>
    <t>2019OB53571</t>
  </si>
  <si>
    <t>2019OB07414</t>
  </si>
  <si>
    <t>2019OB08563</t>
  </si>
  <si>
    <t>2019OB58124</t>
  </si>
  <si>
    <t>2019OB67791</t>
  </si>
  <si>
    <t>2019OB70606</t>
  </si>
  <si>
    <t>2019OB10716</t>
  </si>
  <si>
    <t>2019OB79894</t>
  </si>
  <si>
    <t>2019OB82424</t>
  </si>
  <si>
    <t>2019OB90399</t>
  </si>
  <si>
    <t>2019OB93975</t>
  </si>
  <si>
    <t>2019OBA2324</t>
  </si>
  <si>
    <t>2019OBA5391</t>
  </si>
  <si>
    <t>2019OBC1107</t>
  </si>
  <si>
    <t>2019OBD9661</t>
  </si>
  <si>
    <t>Promissão-SP, 11 de fevereiro de 2.020</t>
  </si>
  <si>
    <t>Nota: (D) Outras Receitas Decorrentes da Execução do Ajuste: (R$ 8.924,18) Restituição de Depósito Judicial - FGTS Trabalhador</t>
  </si>
  <si>
    <t xml:space="preserve">indicar, na forma abaixo detalhada, as despesas incorridas e pagas no exercício/2019 bem como as despesas a pagar no exercício </t>
  </si>
  <si>
    <t>2019OB01112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</si>
</sst>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&quot;R$ &quot;* #,##0.00_);_(&quot;R$ &quot;* \(#,##0.00\);_(&quot;R$ 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00000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363636"/>
      <name val="Segoe UI"/>
      <family val="2"/>
    </font>
    <font>
      <b/>
      <sz val="11"/>
      <color rgb="FF363636"/>
      <name val="Segoe UI"/>
      <family val="2"/>
    </font>
    <font>
      <b/>
      <sz val="11"/>
      <color rgb="FF000000"/>
      <name val="Segoe UI"/>
      <family val="2"/>
    </font>
    <font>
      <b/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3">
    <xf numFmtId="0" fontId="0" fillId="0" borderId="0" xfId="0"/>
    <xf numFmtId="0" fontId="10" fillId="2" borderId="0" xfId="0" applyFont="1" applyFill="1"/>
    <xf numFmtId="49" fontId="13" fillId="2" borderId="0" xfId="0" applyNumberFormat="1" applyFont="1" applyFill="1"/>
    <xf numFmtId="0" fontId="10" fillId="2" borderId="0" xfId="0" applyFont="1" applyFill="1" applyAlignment="1"/>
    <xf numFmtId="49" fontId="12" fillId="2" borderId="0" xfId="0" applyNumberFormat="1" applyFont="1" applyFill="1" applyAlignment="1"/>
    <xf numFmtId="49" fontId="12" fillId="2" borderId="0" xfId="0" applyNumberFormat="1" applyFont="1" applyFill="1"/>
    <xf numFmtId="49" fontId="13" fillId="2" borderId="3" xfId="0" applyNumberFormat="1" applyFont="1" applyFill="1" applyBorder="1" applyAlignment="1">
      <alignment horizontal="center"/>
    </xf>
    <xf numFmtId="14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43" fontId="10" fillId="2" borderId="3" xfId="1" applyNumberFormat="1" applyFont="1" applyFill="1" applyBorder="1" applyAlignment="1"/>
    <xf numFmtId="39" fontId="10" fillId="2" borderId="3" xfId="1" quotePrefix="1" applyNumberFormat="1" applyFont="1" applyFill="1" applyBorder="1" applyAlignment="1">
      <alignment horizontal="right"/>
    </xf>
    <xf numFmtId="14" fontId="12" fillId="2" borderId="3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/>
    <xf numFmtId="49" fontId="12" fillId="2" borderId="4" xfId="0" applyNumberFormat="1" applyFont="1" applyFill="1" applyBorder="1"/>
    <xf numFmtId="0" fontId="10" fillId="2" borderId="2" xfId="0" applyFont="1" applyFill="1" applyBorder="1" applyAlignment="1"/>
    <xf numFmtId="0" fontId="10" fillId="2" borderId="3" xfId="0" applyFont="1" applyFill="1" applyBorder="1"/>
    <xf numFmtId="43" fontId="10" fillId="2" borderId="3" xfId="1" applyNumberFormat="1" applyFont="1" applyFill="1" applyBorder="1" applyAlignment="1">
      <alignment horizontal="center"/>
    </xf>
    <xf numFmtId="43" fontId="10" fillId="2" borderId="3" xfId="1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/>
    <xf numFmtId="0" fontId="10" fillId="2" borderId="4" xfId="0" applyFont="1" applyFill="1" applyBorder="1"/>
    <xf numFmtId="0" fontId="10" fillId="2" borderId="4" xfId="0" applyFont="1" applyFill="1" applyBorder="1" applyAlignment="1"/>
    <xf numFmtId="43" fontId="10" fillId="2" borderId="2" xfId="1" applyNumberFormat="1" applyFont="1" applyFill="1" applyBorder="1" applyAlignment="1">
      <alignment horizontal="center"/>
    </xf>
    <xf numFmtId="0" fontId="14" fillId="2" borderId="0" xfId="0" applyFont="1" applyFill="1"/>
    <xf numFmtId="0" fontId="14" fillId="2" borderId="0" xfId="0" applyFont="1" applyFill="1" applyAlignment="1"/>
    <xf numFmtId="0" fontId="15" fillId="2" borderId="0" xfId="0" applyFont="1" applyFill="1"/>
    <xf numFmtId="43" fontId="10" fillId="2" borderId="0" xfId="1" applyFont="1" applyFill="1"/>
    <xf numFmtId="4" fontId="10" fillId="2" borderId="0" xfId="0" applyNumberFormat="1" applyFont="1" applyFill="1"/>
    <xf numFmtId="49" fontId="18" fillId="2" borderId="3" xfId="0" applyNumberFormat="1" applyFont="1" applyFill="1" applyBorder="1" applyAlignment="1">
      <alignment vertical="center" wrapText="1"/>
    </xf>
    <xf numFmtId="43" fontId="19" fillId="2" borderId="3" xfId="1" applyFont="1" applyFill="1" applyBorder="1"/>
    <xf numFmtId="43" fontId="20" fillId="2" borderId="3" xfId="1" applyFont="1" applyFill="1" applyBorder="1"/>
    <xf numFmtId="49" fontId="16" fillId="2" borderId="3" xfId="0" applyNumberFormat="1" applyFont="1" applyFill="1" applyBorder="1" applyAlignment="1">
      <alignment horizontal="center" vertical="center"/>
    </xf>
    <xf numFmtId="43" fontId="21" fillId="2" borderId="3" xfId="1" applyFont="1" applyFill="1" applyBorder="1"/>
    <xf numFmtId="43" fontId="14" fillId="2" borderId="0" xfId="0" applyNumberFormat="1" applyFont="1" applyFill="1"/>
    <xf numFmtId="43" fontId="15" fillId="2" borderId="0" xfId="0" applyNumberFormat="1" applyFont="1" applyFill="1"/>
    <xf numFmtId="49" fontId="13" fillId="2" borderId="0" xfId="0" applyNumberFormat="1" applyFont="1" applyFill="1" applyAlignment="1">
      <alignment horizontal="center"/>
    </xf>
    <xf numFmtId="49" fontId="12" fillId="2" borderId="1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9" fontId="12" fillId="2" borderId="4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43" fontId="10" fillId="2" borderId="3" xfId="0" applyNumberFormat="1" applyFont="1" applyFill="1" applyBorder="1"/>
    <xf numFmtId="43" fontId="10" fillId="2" borderId="0" xfId="1" applyNumberFormat="1" applyFont="1" applyFill="1"/>
    <xf numFmtId="43" fontId="10" fillId="2" borderId="3" xfId="1" applyNumberFormat="1" applyFont="1" applyFill="1" applyBorder="1"/>
    <xf numFmtId="0" fontId="15" fillId="2" borderId="0" xfId="0" applyFont="1" applyFill="1" applyAlignment="1"/>
    <xf numFmtId="14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/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10" fillId="3" borderId="0" xfId="0" applyNumberFormat="1" applyFont="1" applyFill="1"/>
    <xf numFmtId="43" fontId="10" fillId="3" borderId="0" xfId="0" applyNumberFormat="1" applyFont="1" applyFill="1"/>
    <xf numFmtId="49" fontId="13" fillId="2" borderId="0" xfId="0" applyNumberFormat="1" applyFont="1" applyFill="1" applyAlignment="1"/>
    <xf numFmtId="0" fontId="22" fillId="2" borderId="0" xfId="0" applyFont="1" applyFill="1"/>
    <xf numFmtId="0" fontId="22" fillId="2" borderId="0" xfId="0" applyFont="1" applyFill="1" applyAlignment="1"/>
    <xf numFmtId="49" fontId="12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/>
    <xf numFmtId="0" fontId="23" fillId="2" borderId="0" xfId="0" applyFont="1" applyFill="1"/>
    <xf numFmtId="0" fontId="2" fillId="2" borderId="0" xfId="0" applyFont="1" applyFill="1"/>
    <xf numFmtId="4" fontId="2" fillId="2" borderId="0" xfId="0" applyNumberFormat="1" applyFont="1" applyFill="1"/>
    <xf numFmtId="0" fontId="11" fillId="2" borderId="0" xfId="0" applyFont="1" applyFill="1" applyAlignment="1"/>
    <xf numFmtId="49" fontId="12" fillId="2" borderId="0" xfId="0" applyNumberFormat="1" applyFont="1" applyFill="1" applyAlignment="1">
      <alignment horizontal="center"/>
    </xf>
    <xf numFmtId="49" fontId="16" fillId="2" borderId="3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center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49" fontId="9" fillId="2" borderId="3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</cellXfs>
  <cellStyles count="4">
    <cellStyle name="Moeda 2 2 3" xfId="3" xr:uid="{AFD85DFB-114F-4A3F-8F9E-E461CA236B33}"/>
    <cellStyle name="Moeda 3" xfId="2" xr:uid="{15C14D56-76F9-4965-8EB2-98BD8B0B5694}"/>
    <cellStyle name="Normal" xfId="0" builtinId="0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57151</xdr:rowOff>
    </xdr:from>
    <xdr:to>
      <xdr:col>1</xdr:col>
      <xdr:colOff>485775</xdr:colOff>
      <xdr:row>3</xdr:row>
      <xdr:rowOff>123826</xdr:rowOff>
    </xdr:to>
    <xdr:pic>
      <xdr:nvPicPr>
        <xdr:cNvPr id="3" name="Imagem 2" descr="ame_pequeno">
          <a:extLst>
            <a:ext uri="{FF2B5EF4-FFF2-40B4-BE49-F238E27FC236}">
              <a16:creationId xmlns:a16="http://schemas.microsoft.com/office/drawing/2014/main" id="{408972E2-4C80-4520-80A3-C74C4A2F9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7151"/>
          <a:ext cx="17335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2"/>
  <sheetViews>
    <sheetView showGridLines="0" tabSelected="1" topLeftCell="A5" workbookViewId="0">
      <selection activeCell="E134" sqref="E134"/>
    </sheetView>
  </sheetViews>
  <sheetFormatPr defaultRowHeight="12.75" x14ac:dyDescent="0.2"/>
  <cols>
    <col min="1" max="2" width="23.140625" style="1" customWidth="1"/>
    <col min="3" max="3" width="23.140625" style="3" customWidth="1"/>
    <col min="4" max="5" width="23.140625" style="1" customWidth="1"/>
    <col min="6" max="6" width="16.42578125" style="1" customWidth="1"/>
    <col min="7" max="7" width="9.140625" style="1" customWidth="1"/>
    <col min="8" max="8" width="12.7109375" style="27" hidden="1" customWidth="1"/>
    <col min="9" max="9" width="12.7109375" style="1" hidden="1" customWidth="1"/>
    <col min="10" max="11" width="9.140625" style="1" customWidth="1"/>
    <col min="12" max="16384" width="9.140625" style="1"/>
  </cols>
  <sheetData>
    <row r="1" spans="1:7" s="55" customFormat="1" ht="15.95" customHeight="1" x14ac:dyDescent="0.25">
      <c r="A1" s="54"/>
      <c r="B1" s="61" t="s">
        <v>0</v>
      </c>
      <c r="C1" s="61"/>
      <c r="D1" s="61"/>
      <c r="E1" s="61"/>
    </row>
    <row r="2" spans="1:7" s="55" customFormat="1" ht="15.95" customHeight="1" x14ac:dyDescent="0.25">
      <c r="A2" s="58"/>
      <c r="B2" s="76" t="s">
        <v>1</v>
      </c>
      <c r="C2" s="76"/>
      <c r="D2" s="76"/>
      <c r="E2" s="76"/>
    </row>
    <row r="3" spans="1:7" s="55" customFormat="1" ht="15.95" customHeight="1" x14ac:dyDescent="0.25">
      <c r="A3" s="54"/>
      <c r="B3" s="61" t="s">
        <v>2</v>
      </c>
      <c r="C3" s="61"/>
      <c r="D3" s="61"/>
      <c r="E3" s="61"/>
    </row>
    <row r="4" spans="1:7" s="56" customFormat="1" ht="15" x14ac:dyDescent="0.25">
      <c r="A4" s="53"/>
      <c r="B4" s="53"/>
      <c r="C4" s="53"/>
      <c r="G4" s="57"/>
    </row>
    <row r="5" spans="1:7" ht="15" x14ac:dyDescent="0.25">
      <c r="A5" s="2" t="s">
        <v>3</v>
      </c>
      <c r="B5" s="2"/>
    </row>
    <row r="6" spans="1:7" ht="15" x14ac:dyDescent="0.25">
      <c r="A6" s="2" t="s">
        <v>4</v>
      </c>
      <c r="B6" s="2"/>
    </row>
    <row r="7" spans="1:7" ht="15" x14ac:dyDescent="0.25">
      <c r="A7" s="2" t="s">
        <v>5</v>
      </c>
      <c r="B7" s="2"/>
    </row>
    <row r="8" spans="1:7" ht="15" x14ac:dyDescent="0.25">
      <c r="A8" s="2" t="s">
        <v>6</v>
      </c>
      <c r="B8" s="2"/>
    </row>
    <row r="9" spans="1:7" ht="15" x14ac:dyDescent="0.25">
      <c r="A9" s="2" t="s">
        <v>7</v>
      </c>
      <c r="B9" s="2"/>
    </row>
    <row r="10" spans="1:7" ht="15" x14ac:dyDescent="0.25">
      <c r="A10" s="2" t="s">
        <v>8</v>
      </c>
      <c r="B10" s="2"/>
      <c r="C10" s="4"/>
    </row>
    <row r="11" spans="1:7" ht="15" x14ac:dyDescent="0.25">
      <c r="A11" s="2" t="s">
        <v>9</v>
      </c>
      <c r="B11" s="2"/>
    </row>
    <row r="12" spans="1:7" ht="15" x14ac:dyDescent="0.25">
      <c r="A12" s="2" t="s">
        <v>10</v>
      </c>
      <c r="B12" s="2"/>
      <c r="C12" s="4"/>
    </row>
    <row r="13" spans="1:7" ht="15" x14ac:dyDescent="0.25">
      <c r="A13" s="5" t="s">
        <v>11</v>
      </c>
      <c r="B13" s="2"/>
      <c r="C13" s="4"/>
    </row>
    <row r="14" spans="1:7" ht="15" x14ac:dyDescent="0.25">
      <c r="A14" s="2" t="s">
        <v>84</v>
      </c>
      <c r="B14" s="2"/>
    </row>
    <row r="15" spans="1:7" ht="15" x14ac:dyDescent="0.25">
      <c r="A15" s="2" t="s">
        <v>12</v>
      </c>
      <c r="B15" s="2"/>
    </row>
    <row r="16" spans="1:7" ht="15" x14ac:dyDescent="0.25">
      <c r="A16" s="5"/>
      <c r="B16" s="5"/>
    </row>
    <row r="17" spans="1:6" ht="15" x14ac:dyDescent="0.25">
      <c r="A17" s="81" t="s">
        <v>13</v>
      </c>
      <c r="B17" s="82"/>
      <c r="C17" s="6" t="s">
        <v>14</v>
      </c>
      <c r="D17" s="6" t="s">
        <v>15</v>
      </c>
      <c r="E17" s="6" t="s">
        <v>16</v>
      </c>
    </row>
    <row r="18" spans="1:6" ht="15" x14ac:dyDescent="0.25">
      <c r="A18" s="79" t="s">
        <v>85</v>
      </c>
      <c r="B18" s="80"/>
      <c r="C18" s="7">
        <v>43435</v>
      </c>
      <c r="D18" s="7">
        <v>45262</v>
      </c>
      <c r="E18" s="8">
        <v>57640528.799999997</v>
      </c>
    </row>
    <row r="19" spans="1:6" ht="15" x14ac:dyDescent="0.25">
      <c r="A19" s="79" t="s">
        <v>86</v>
      </c>
      <c r="B19" s="80"/>
      <c r="C19" s="7">
        <v>43462</v>
      </c>
      <c r="D19" s="7">
        <v>43830</v>
      </c>
      <c r="E19" s="9">
        <v>11285810.460000001</v>
      </c>
    </row>
    <row r="20" spans="1:6" ht="15" x14ac:dyDescent="0.25">
      <c r="A20" s="79" t="s">
        <v>87</v>
      </c>
      <c r="B20" s="80"/>
      <c r="C20" s="7">
        <v>43573</v>
      </c>
      <c r="D20" s="7">
        <v>43830</v>
      </c>
      <c r="E20" s="9">
        <v>115200</v>
      </c>
    </row>
    <row r="21" spans="1:6" ht="15" x14ac:dyDescent="0.25">
      <c r="A21" s="79" t="s">
        <v>88</v>
      </c>
      <c r="B21" s="80"/>
      <c r="C21" s="7">
        <v>43588</v>
      </c>
      <c r="D21" s="7">
        <v>43830</v>
      </c>
      <c r="E21" s="10">
        <v>150000</v>
      </c>
    </row>
    <row r="22" spans="1:6" ht="15" hidden="1" x14ac:dyDescent="0.25">
      <c r="A22" s="79"/>
      <c r="B22" s="80"/>
      <c r="C22" s="7"/>
      <c r="D22" s="7"/>
      <c r="E22" s="9"/>
    </row>
    <row r="23" spans="1:6" ht="15" x14ac:dyDescent="0.25">
      <c r="A23" s="5"/>
      <c r="B23" s="5"/>
    </row>
    <row r="24" spans="1:6" x14ac:dyDescent="0.2">
      <c r="A24" s="77" t="s">
        <v>17</v>
      </c>
      <c r="B24" s="77"/>
      <c r="C24" s="77"/>
      <c r="D24" s="77"/>
      <c r="E24" s="77"/>
    </row>
    <row r="25" spans="1:6" x14ac:dyDescent="0.2">
      <c r="A25" s="77"/>
      <c r="B25" s="77"/>
      <c r="C25" s="77"/>
      <c r="D25" s="77"/>
      <c r="E25" s="77"/>
    </row>
    <row r="26" spans="1:6" ht="15" x14ac:dyDescent="0.25">
      <c r="A26" s="78" t="s">
        <v>18</v>
      </c>
      <c r="B26" s="78" t="s">
        <v>19</v>
      </c>
      <c r="C26" s="78" t="s">
        <v>20</v>
      </c>
      <c r="D26" s="78" t="s">
        <v>21</v>
      </c>
      <c r="E26" s="78" t="s">
        <v>22</v>
      </c>
      <c r="F26" s="5"/>
    </row>
    <row r="27" spans="1:6" x14ac:dyDescent="0.2">
      <c r="A27" s="78"/>
      <c r="B27" s="78"/>
      <c r="C27" s="78"/>
      <c r="D27" s="78"/>
      <c r="E27" s="78"/>
    </row>
    <row r="28" spans="1:6" ht="15" x14ac:dyDescent="0.25">
      <c r="A28" s="78"/>
      <c r="B28" s="78"/>
      <c r="C28" s="78"/>
      <c r="D28" s="78"/>
      <c r="E28" s="78"/>
      <c r="F28" s="5"/>
    </row>
    <row r="29" spans="1:6" ht="15" x14ac:dyDescent="0.25">
      <c r="A29" s="44">
        <v>43475</v>
      </c>
      <c r="B29" s="45">
        <v>879911.82</v>
      </c>
      <c r="C29" s="44">
        <v>43472</v>
      </c>
      <c r="D29" s="46" t="s">
        <v>112</v>
      </c>
      <c r="E29" s="45">
        <v>879911.82</v>
      </c>
      <c r="F29" s="5"/>
    </row>
    <row r="30" spans="1:6" ht="15" x14ac:dyDescent="0.25">
      <c r="A30" s="11">
        <v>43506</v>
      </c>
      <c r="B30" s="45">
        <v>879911.82</v>
      </c>
      <c r="C30" s="44">
        <v>43502</v>
      </c>
      <c r="D30" s="46" t="s">
        <v>89</v>
      </c>
      <c r="E30" s="45">
        <v>879911.82</v>
      </c>
      <c r="F30" s="5"/>
    </row>
    <row r="31" spans="1:6" ht="15" x14ac:dyDescent="0.25">
      <c r="A31" s="11">
        <v>43534</v>
      </c>
      <c r="B31" s="12">
        <v>879911.82</v>
      </c>
      <c r="C31" s="11">
        <v>43531</v>
      </c>
      <c r="D31" s="46" t="s">
        <v>90</v>
      </c>
      <c r="E31" s="12">
        <v>879911.82</v>
      </c>
      <c r="F31" s="5"/>
    </row>
    <row r="32" spans="1:6" ht="15" x14ac:dyDescent="0.25">
      <c r="A32" s="11">
        <v>43565</v>
      </c>
      <c r="B32" s="12">
        <v>960675</v>
      </c>
      <c r="C32" s="11">
        <v>43560</v>
      </c>
      <c r="D32" s="46" t="s">
        <v>91</v>
      </c>
      <c r="E32" s="12">
        <v>960675</v>
      </c>
      <c r="F32" s="5"/>
    </row>
    <row r="33" spans="1:6" ht="15" x14ac:dyDescent="0.25">
      <c r="A33" s="11">
        <v>43565</v>
      </c>
      <c r="B33" s="12">
        <v>19200</v>
      </c>
      <c r="C33" s="11">
        <v>43560</v>
      </c>
      <c r="D33" s="46" t="s">
        <v>92</v>
      </c>
      <c r="E33" s="12">
        <v>19200</v>
      </c>
      <c r="F33" s="5"/>
    </row>
    <row r="34" spans="1:6" ht="15" x14ac:dyDescent="0.25">
      <c r="A34" s="11">
        <v>43595</v>
      </c>
      <c r="B34" s="12">
        <v>960675</v>
      </c>
      <c r="C34" s="11">
        <v>43592</v>
      </c>
      <c r="D34" s="46" t="s">
        <v>93</v>
      </c>
      <c r="E34" s="12">
        <v>960675</v>
      </c>
      <c r="F34" s="5"/>
    </row>
    <row r="35" spans="1:6" ht="15" x14ac:dyDescent="0.25">
      <c r="A35" s="11">
        <v>43595</v>
      </c>
      <c r="B35" s="12">
        <v>19200</v>
      </c>
      <c r="C35" s="11">
        <v>43612</v>
      </c>
      <c r="D35" s="46" t="s">
        <v>94</v>
      </c>
      <c r="E35" s="12">
        <v>19200</v>
      </c>
      <c r="F35" s="5"/>
    </row>
    <row r="36" spans="1:6" ht="15" x14ac:dyDescent="0.25">
      <c r="A36" s="11">
        <v>43595</v>
      </c>
      <c r="B36" s="12">
        <v>50000</v>
      </c>
      <c r="C36" s="11">
        <v>43612</v>
      </c>
      <c r="D36" s="47" t="s">
        <v>95</v>
      </c>
      <c r="E36" s="12">
        <v>50000</v>
      </c>
      <c r="F36" s="5"/>
    </row>
    <row r="37" spans="1:6" ht="15" x14ac:dyDescent="0.25">
      <c r="A37" s="11">
        <v>43626</v>
      </c>
      <c r="B37" s="12">
        <v>960675</v>
      </c>
      <c r="C37" s="11">
        <v>43622</v>
      </c>
      <c r="D37" s="47" t="s">
        <v>97</v>
      </c>
      <c r="E37" s="12">
        <v>960675</v>
      </c>
      <c r="F37" s="5"/>
    </row>
    <row r="38" spans="1:6" ht="15" x14ac:dyDescent="0.25">
      <c r="A38" s="11">
        <v>43626</v>
      </c>
      <c r="B38" s="12">
        <v>50000</v>
      </c>
      <c r="C38" s="11">
        <v>43642</v>
      </c>
      <c r="D38" s="47" t="s">
        <v>96</v>
      </c>
      <c r="E38" s="12">
        <v>50000</v>
      </c>
      <c r="F38" s="5"/>
    </row>
    <row r="39" spans="1:6" ht="15" x14ac:dyDescent="0.25">
      <c r="A39" s="11">
        <v>43626</v>
      </c>
      <c r="B39" s="12">
        <v>19200</v>
      </c>
      <c r="C39" s="11">
        <v>43642</v>
      </c>
      <c r="D39" s="47" t="s">
        <v>98</v>
      </c>
      <c r="E39" s="12">
        <v>19200</v>
      </c>
      <c r="F39" s="5"/>
    </row>
    <row r="40" spans="1:6" ht="15" x14ac:dyDescent="0.25">
      <c r="A40" s="11">
        <v>43656</v>
      </c>
      <c r="B40" s="12">
        <v>960675</v>
      </c>
      <c r="C40" s="11">
        <v>43651</v>
      </c>
      <c r="D40" s="47" t="s">
        <v>99</v>
      </c>
      <c r="E40" s="12">
        <v>960675</v>
      </c>
      <c r="F40" s="5"/>
    </row>
    <row r="41" spans="1:6" ht="15" x14ac:dyDescent="0.25">
      <c r="A41" s="11">
        <v>43656</v>
      </c>
      <c r="B41" s="12">
        <v>50000</v>
      </c>
      <c r="C41" s="11">
        <v>43672</v>
      </c>
      <c r="D41" s="47" t="s">
        <v>100</v>
      </c>
      <c r="E41" s="12">
        <v>50000</v>
      </c>
      <c r="F41" s="5"/>
    </row>
    <row r="42" spans="1:6" ht="15" x14ac:dyDescent="0.25">
      <c r="A42" s="11">
        <v>43656</v>
      </c>
      <c r="B42" s="12">
        <v>19200</v>
      </c>
      <c r="C42" s="11">
        <v>43672</v>
      </c>
      <c r="D42" s="47" t="s">
        <v>101</v>
      </c>
      <c r="E42" s="12">
        <v>19200</v>
      </c>
      <c r="F42" s="5"/>
    </row>
    <row r="43" spans="1:6" ht="15" x14ac:dyDescent="0.25">
      <c r="A43" s="11">
        <v>43687</v>
      </c>
      <c r="B43" s="12">
        <v>960675</v>
      </c>
      <c r="C43" s="11">
        <v>43683</v>
      </c>
      <c r="D43" s="47" t="s">
        <v>102</v>
      </c>
      <c r="E43" s="12">
        <v>960675</v>
      </c>
      <c r="F43" s="5"/>
    </row>
    <row r="44" spans="1:6" ht="15" x14ac:dyDescent="0.25">
      <c r="A44" s="11">
        <v>43687</v>
      </c>
      <c r="B44" s="12">
        <v>19200</v>
      </c>
      <c r="C44" s="11">
        <v>43704</v>
      </c>
      <c r="D44" s="47" t="s">
        <v>103</v>
      </c>
      <c r="E44" s="12">
        <v>19200</v>
      </c>
      <c r="F44" s="5"/>
    </row>
    <row r="45" spans="1:6" ht="15" x14ac:dyDescent="0.25">
      <c r="A45" s="11">
        <v>43718</v>
      </c>
      <c r="B45" s="12">
        <v>960675</v>
      </c>
      <c r="C45" s="11">
        <v>43714</v>
      </c>
      <c r="D45" s="47" t="s">
        <v>104</v>
      </c>
      <c r="E45" s="12">
        <v>960675</v>
      </c>
      <c r="F45" s="5"/>
    </row>
    <row r="46" spans="1:6" ht="15" x14ac:dyDescent="0.25">
      <c r="A46" s="11">
        <v>43718</v>
      </c>
      <c r="B46" s="12">
        <v>19200</v>
      </c>
      <c r="C46" s="11">
        <v>43734</v>
      </c>
      <c r="D46" s="47" t="s">
        <v>105</v>
      </c>
      <c r="E46" s="12">
        <v>19200</v>
      </c>
      <c r="F46" s="5"/>
    </row>
    <row r="47" spans="1:6" ht="15" x14ac:dyDescent="0.25">
      <c r="A47" s="11">
        <v>43748</v>
      </c>
      <c r="B47" s="12">
        <v>960675</v>
      </c>
      <c r="C47" s="11">
        <v>43742</v>
      </c>
      <c r="D47" s="47" t="s">
        <v>106</v>
      </c>
      <c r="E47" s="12">
        <v>960675</v>
      </c>
      <c r="F47" s="5"/>
    </row>
    <row r="48" spans="1:6" ht="15" x14ac:dyDescent="0.25">
      <c r="A48" s="11">
        <v>43779</v>
      </c>
      <c r="B48" s="12">
        <v>960675</v>
      </c>
      <c r="C48" s="11">
        <v>43775</v>
      </c>
      <c r="D48" s="47" t="s">
        <v>107</v>
      </c>
      <c r="E48" s="12">
        <v>960675</v>
      </c>
      <c r="F48" s="5"/>
    </row>
    <row r="49" spans="1:8" ht="15" x14ac:dyDescent="0.25">
      <c r="A49" s="11">
        <v>43809</v>
      </c>
      <c r="B49" s="12">
        <v>960675</v>
      </c>
      <c r="C49" s="11">
        <v>43805</v>
      </c>
      <c r="D49" s="47" t="s">
        <v>108</v>
      </c>
      <c r="E49" s="12">
        <v>960675</v>
      </c>
      <c r="F49" s="5"/>
    </row>
    <row r="50" spans="1:8" ht="15" x14ac:dyDescent="0.25">
      <c r="A50" s="13" t="s">
        <v>23</v>
      </c>
      <c r="B50" s="14"/>
      <c r="C50" s="15"/>
      <c r="D50" s="16"/>
      <c r="E50" s="17">
        <v>558471.41</v>
      </c>
    </row>
    <row r="51" spans="1:8" ht="15" x14ac:dyDescent="0.25">
      <c r="A51" s="13" t="s">
        <v>24</v>
      </c>
      <c r="B51" s="14"/>
      <c r="C51" s="15"/>
      <c r="D51" s="16"/>
      <c r="E51" s="18">
        <f>SUM(E29:E49)</f>
        <v>11551010.460000001</v>
      </c>
    </row>
    <row r="52" spans="1:8" ht="15" x14ac:dyDescent="0.25">
      <c r="A52" s="19" t="s">
        <v>25</v>
      </c>
      <c r="B52" s="20"/>
      <c r="C52" s="15"/>
      <c r="D52" s="16"/>
      <c r="E52" s="17">
        <v>13104.43</v>
      </c>
    </row>
    <row r="53" spans="1:8" ht="15" x14ac:dyDescent="0.25">
      <c r="A53" s="19" t="s">
        <v>26</v>
      </c>
      <c r="B53" s="20"/>
      <c r="C53" s="15"/>
      <c r="D53" s="16"/>
      <c r="E53" s="17">
        <v>8924.18</v>
      </c>
    </row>
    <row r="54" spans="1:8" ht="15" x14ac:dyDescent="0.25">
      <c r="A54" s="19" t="s">
        <v>27</v>
      </c>
      <c r="B54" s="20"/>
      <c r="C54" s="15"/>
      <c r="D54" s="16"/>
      <c r="E54" s="17">
        <f>SUM(E50:E53)</f>
        <v>12131510.48</v>
      </c>
    </row>
    <row r="55" spans="1:8" ht="15" x14ac:dyDescent="0.25">
      <c r="A55" s="19"/>
      <c r="B55" s="20"/>
      <c r="C55" s="21"/>
      <c r="D55" s="20"/>
      <c r="E55" s="22"/>
    </row>
    <row r="56" spans="1:8" ht="15" x14ac:dyDescent="0.25">
      <c r="A56" s="19" t="s">
        <v>28</v>
      </c>
      <c r="B56" s="20"/>
      <c r="C56" s="15"/>
      <c r="D56" s="16"/>
      <c r="E56" s="17">
        <v>0</v>
      </c>
    </row>
    <row r="57" spans="1:8" ht="15" x14ac:dyDescent="0.25">
      <c r="A57" s="19" t="s">
        <v>29</v>
      </c>
      <c r="B57" s="20"/>
      <c r="C57" s="15"/>
      <c r="D57" s="16"/>
      <c r="E57" s="17">
        <f>E54+E56</f>
        <v>12131510.48</v>
      </c>
    </row>
    <row r="58" spans="1:8" s="25" customFormat="1" ht="15" x14ac:dyDescent="0.25">
      <c r="A58" s="4" t="s">
        <v>30</v>
      </c>
      <c r="B58" s="23"/>
      <c r="C58" s="24"/>
      <c r="D58" s="23"/>
      <c r="E58" s="23"/>
    </row>
    <row r="59" spans="1:8" s="25" customFormat="1" ht="15" x14ac:dyDescent="0.25">
      <c r="A59" s="4" t="s">
        <v>31</v>
      </c>
      <c r="B59" s="23"/>
      <c r="C59" s="24"/>
      <c r="D59" s="23"/>
      <c r="E59" s="23"/>
    </row>
    <row r="60" spans="1:8" s="25" customFormat="1" ht="15" x14ac:dyDescent="0.25">
      <c r="A60" s="4" t="s">
        <v>32</v>
      </c>
      <c r="B60" s="23"/>
      <c r="C60" s="24"/>
      <c r="D60" s="23"/>
      <c r="E60" s="23"/>
    </row>
    <row r="61" spans="1:8" s="25" customFormat="1" ht="15" x14ac:dyDescent="0.25">
      <c r="A61" s="4" t="s">
        <v>72</v>
      </c>
      <c r="B61" s="23"/>
      <c r="C61" s="24"/>
      <c r="D61" s="23"/>
      <c r="E61" s="5"/>
      <c r="F61" s="5"/>
    </row>
    <row r="62" spans="1:8" s="25" customFormat="1" ht="15" x14ac:dyDescent="0.25">
      <c r="A62" s="4" t="s">
        <v>111</v>
      </c>
      <c r="B62" s="23"/>
      <c r="C62" s="24"/>
      <c r="D62" s="23"/>
      <c r="E62" s="23"/>
    </row>
    <row r="63" spans="1:8" ht="15" x14ac:dyDescent="0.25">
      <c r="A63" s="4" t="s">
        <v>73</v>
      </c>
      <c r="H63" s="1"/>
    </row>
    <row r="64" spans="1:8" ht="15" x14ac:dyDescent="0.25">
      <c r="A64" s="4"/>
    </row>
    <row r="65" spans="1:9" ht="15" x14ac:dyDescent="0.25">
      <c r="A65" s="50" t="s">
        <v>110</v>
      </c>
      <c r="B65" s="51"/>
      <c r="C65" s="52"/>
      <c r="D65" s="51"/>
      <c r="E65" s="51"/>
      <c r="F65" s="51"/>
    </row>
    <row r="66" spans="1:9" ht="15" x14ac:dyDescent="0.25">
      <c r="A66" s="4"/>
    </row>
    <row r="67" spans="1:9" ht="15.75" x14ac:dyDescent="0.25">
      <c r="A67" s="61" t="s">
        <v>0</v>
      </c>
      <c r="B67" s="61"/>
      <c r="C67" s="61"/>
      <c r="D67" s="61"/>
      <c r="E67" s="61"/>
    </row>
    <row r="68" spans="1:9" ht="15.75" x14ac:dyDescent="0.25">
      <c r="A68" s="61" t="s">
        <v>1</v>
      </c>
      <c r="B68" s="61"/>
      <c r="C68" s="61"/>
      <c r="D68" s="61"/>
      <c r="E68" s="61"/>
    </row>
    <row r="69" spans="1:9" ht="15.75" x14ac:dyDescent="0.25">
      <c r="A69" s="61" t="s">
        <v>2</v>
      </c>
      <c r="B69" s="61"/>
      <c r="C69" s="61"/>
      <c r="D69" s="61"/>
      <c r="E69" s="61"/>
    </row>
    <row r="70" spans="1:9" x14ac:dyDescent="0.2">
      <c r="A70" s="73" t="s">
        <v>33</v>
      </c>
      <c r="B70" s="73"/>
      <c r="C70" s="73"/>
      <c r="D70" s="73"/>
      <c r="E70" s="73"/>
    </row>
    <row r="71" spans="1:9" x14ac:dyDescent="0.2">
      <c r="A71" s="66"/>
      <c r="B71" s="66"/>
      <c r="C71" s="66"/>
      <c r="D71" s="66"/>
      <c r="E71" s="66"/>
    </row>
    <row r="72" spans="1:9" x14ac:dyDescent="0.2">
      <c r="A72" s="74" t="s">
        <v>71</v>
      </c>
      <c r="B72" s="74"/>
      <c r="C72" s="74"/>
      <c r="D72" s="74"/>
      <c r="E72" s="74"/>
    </row>
    <row r="73" spans="1:9" x14ac:dyDescent="0.2">
      <c r="A73" s="75"/>
      <c r="B73" s="75"/>
      <c r="C73" s="75"/>
      <c r="D73" s="75"/>
      <c r="E73" s="75"/>
    </row>
    <row r="74" spans="1:9" x14ac:dyDescent="0.2">
      <c r="A74" s="60" t="s">
        <v>34</v>
      </c>
      <c r="B74" s="60" t="s">
        <v>35</v>
      </c>
      <c r="C74" s="60" t="s">
        <v>36</v>
      </c>
      <c r="D74" s="69" t="s">
        <v>37</v>
      </c>
      <c r="E74" s="70" t="s">
        <v>38</v>
      </c>
      <c r="F74" s="60" t="s">
        <v>39</v>
      </c>
      <c r="G74" s="26"/>
    </row>
    <row r="75" spans="1:9" x14ac:dyDescent="0.2">
      <c r="A75" s="60"/>
      <c r="B75" s="60"/>
      <c r="C75" s="60"/>
      <c r="D75" s="69"/>
      <c r="E75" s="71"/>
      <c r="F75" s="60"/>
      <c r="G75" s="26"/>
    </row>
    <row r="76" spans="1:9" x14ac:dyDescent="0.2">
      <c r="A76" s="60"/>
      <c r="B76" s="60"/>
      <c r="C76" s="60"/>
      <c r="D76" s="69"/>
      <c r="E76" s="71"/>
      <c r="F76" s="60"/>
      <c r="G76" s="26"/>
    </row>
    <row r="77" spans="1:9" ht="36.75" customHeight="1" x14ac:dyDescent="0.2">
      <c r="A77" s="60"/>
      <c r="B77" s="60"/>
      <c r="C77" s="60"/>
      <c r="D77" s="69"/>
      <c r="E77" s="72"/>
      <c r="F77" s="60"/>
      <c r="G77" s="26"/>
    </row>
    <row r="78" spans="1:9" ht="24.95" customHeight="1" x14ac:dyDescent="0.3">
      <c r="A78" s="28" t="s">
        <v>40</v>
      </c>
      <c r="B78" s="29">
        <v>4098703.66</v>
      </c>
      <c r="C78" s="29">
        <v>704234.77</v>
      </c>
      <c r="D78" s="29">
        <f>I78</f>
        <v>3415333.88</v>
      </c>
      <c r="E78" s="30">
        <f>C78+D78</f>
        <v>4119568.65</v>
      </c>
      <c r="F78" s="29">
        <v>710835.03</v>
      </c>
      <c r="G78" s="26"/>
      <c r="H78" s="48">
        <v>4119568.65</v>
      </c>
      <c r="I78" s="49">
        <f>H78-C78</f>
        <v>3415333.88</v>
      </c>
    </row>
    <row r="79" spans="1:9" ht="24.95" customHeight="1" x14ac:dyDescent="0.3">
      <c r="A79" s="28" t="s">
        <v>41</v>
      </c>
      <c r="B79" s="29"/>
      <c r="C79" s="29"/>
      <c r="D79" s="29">
        <f t="shared" ref="D79:D93" si="0">I79</f>
        <v>0</v>
      </c>
      <c r="E79" s="30">
        <f t="shared" ref="E79:E93" si="1">C79+D79</f>
        <v>0</v>
      </c>
      <c r="F79" s="29"/>
      <c r="G79" s="26"/>
      <c r="H79" s="48"/>
      <c r="I79" s="49"/>
    </row>
    <row r="80" spans="1:9" ht="24.95" customHeight="1" x14ac:dyDescent="0.3">
      <c r="A80" s="28" t="s">
        <v>42</v>
      </c>
      <c r="B80" s="29">
        <v>62890.84</v>
      </c>
      <c r="C80" s="29">
        <v>6153.17</v>
      </c>
      <c r="D80" s="29">
        <f t="shared" si="0"/>
        <v>52782.87</v>
      </c>
      <c r="E80" s="30">
        <f>C80+D80</f>
        <v>58936.04</v>
      </c>
      <c r="F80" s="29">
        <v>5093.8100000000004</v>
      </c>
      <c r="G80" s="26"/>
      <c r="H80" s="48">
        <v>58936.04</v>
      </c>
      <c r="I80" s="49">
        <f t="shared" ref="I80:I93" si="2">H80-C80</f>
        <v>52782.87</v>
      </c>
    </row>
    <row r="81" spans="1:9" ht="24.95" customHeight="1" x14ac:dyDescent="0.3">
      <c r="A81" s="28" t="s">
        <v>43</v>
      </c>
      <c r="B81" s="29">
        <v>258622.8</v>
      </c>
      <c r="C81" s="29">
        <v>18691.79</v>
      </c>
      <c r="D81" s="29">
        <f t="shared" si="0"/>
        <v>244425.84</v>
      </c>
      <c r="E81" s="30">
        <f t="shared" si="1"/>
        <v>263117.63</v>
      </c>
      <c r="F81" s="29">
        <v>27579.32</v>
      </c>
      <c r="G81" s="26"/>
      <c r="H81" s="48">
        <v>263117.63</v>
      </c>
      <c r="I81" s="49">
        <f t="shared" si="2"/>
        <v>244425.84</v>
      </c>
    </row>
    <row r="82" spans="1:9" ht="24.95" customHeight="1" x14ac:dyDescent="0.3">
      <c r="A82" s="28" t="s">
        <v>44</v>
      </c>
      <c r="B82" s="29">
        <v>10548.65</v>
      </c>
      <c r="C82" s="29"/>
      <c r="D82" s="29">
        <f t="shared" si="0"/>
        <v>9595.17</v>
      </c>
      <c r="E82" s="30">
        <f t="shared" si="1"/>
        <v>9595.17</v>
      </c>
      <c r="F82" s="29">
        <v>831.54</v>
      </c>
      <c r="G82" s="26"/>
      <c r="H82" s="48">
        <v>9595.17</v>
      </c>
      <c r="I82" s="49">
        <f t="shared" si="2"/>
        <v>9595.17</v>
      </c>
    </row>
    <row r="83" spans="1:9" ht="24.95" customHeight="1" x14ac:dyDescent="0.3">
      <c r="A83" s="28" t="s">
        <v>45</v>
      </c>
      <c r="B83" s="29">
        <v>128058.33</v>
      </c>
      <c r="C83" s="29">
        <v>3720.35</v>
      </c>
      <c r="D83" s="29">
        <f t="shared" si="0"/>
        <v>100021.12999999999</v>
      </c>
      <c r="E83" s="30">
        <f t="shared" si="1"/>
        <v>103741.48</v>
      </c>
      <c r="F83" s="29">
        <v>8324.1299999999992</v>
      </c>
      <c r="G83" s="26"/>
      <c r="H83" s="48">
        <v>103741.48</v>
      </c>
      <c r="I83" s="49">
        <f t="shared" si="2"/>
        <v>100021.12999999999</v>
      </c>
    </row>
    <row r="84" spans="1:9" ht="24.95" customHeight="1" x14ac:dyDescent="0.3">
      <c r="A84" s="28" t="s">
        <v>46</v>
      </c>
      <c r="B84" s="29">
        <v>5730740.4100000001</v>
      </c>
      <c r="C84" s="29">
        <v>463343.94</v>
      </c>
      <c r="D84" s="29">
        <f t="shared" si="0"/>
        <v>5292983.76</v>
      </c>
      <c r="E84" s="30">
        <f t="shared" si="1"/>
        <v>5756327.7000000002</v>
      </c>
      <c r="F84" s="29">
        <v>467368.22</v>
      </c>
      <c r="G84" s="26"/>
      <c r="H84" s="48">
        <v>5756327.7000000002</v>
      </c>
      <c r="I84" s="49">
        <f t="shared" si="2"/>
        <v>5292983.76</v>
      </c>
    </row>
    <row r="85" spans="1:9" ht="24.95" customHeight="1" x14ac:dyDescent="0.3">
      <c r="A85" s="28" t="s">
        <v>47</v>
      </c>
      <c r="B85" s="29">
        <v>1237004.67</v>
      </c>
      <c r="C85" s="29">
        <v>95010.42</v>
      </c>
      <c r="D85" s="29">
        <f t="shared" si="0"/>
        <v>1105589.8700000001</v>
      </c>
      <c r="E85" s="30">
        <f t="shared" si="1"/>
        <v>1200600.29</v>
      </c>
      <c r="F85" s="29">
        <v>77016.92</v>
      </c>
      <c r="G85" s="26"/>
      <c r="H85" s="48">
        <v>1200600.29</v>
      </c>
      <c r="I85" s="49">
        <f t="shared" si="2"/>
        <v>1105589.8700000001</v>
      </c>
    </row>
    <row r="86" spans="1:9" ht="24.95" customHeight="1" x14ac:dyDescent="0.3">
      <c r="A86" s="28" t="s">
        <v>48</v>
      </c>
      <c r="B86" s="29"/>
      <c r="C86" s="29"/>
      <c r="D86" s="29">
        <f t="shared" si="0"/>
        <v>0</v>
      </c>
      <c r="E86" s="30">
        <f t="shared" si="1"/>
        <v>0</v>
      </c>
      <c r="F86" s="29"/>
      <c r="G86" s="26"/>
      <c r="H86" s="48"/>
      <c r="I86" s="49"/>
    </row>
    <row r="87" spans="1:9" ht="24.95" customHeight="1" x14ac:dyDescent="0.3">
      <c r="A87" s="28" t="s">
        <v>49</v>
      </c>
      <c r="B87" s="29">
        <v>162792</v>
      </c>
      <c r="C87" s="29">
        <v>2800</v>
      </c>
      <c r="D87" s="29">
        <f t="shared" si="0"/>
        <v>180031</v>
      </c>
      <c r="E87" s="30">
        <f t="shared" si="1"/>
        <v>182831</v>
      </c>
      <c r="F87" s="29">
        <v>2800</v>
      </c>
      <c r="G87" s="26"/>
      <c r="H87" s="48">
        <v>182831</v>
      </c>
      <c r="I87" s="49">
        <f t="shared" si="2"/>
        <v>180031</v>
      </c>
    </row>
    <row r="88" spans="1:9" ht="24.95" customHeight="1" x14ac:dyDescent="0.3">
      <c r="A88" s="28" t="s">
        <v>50</v>
      </c>
      <c r="B88" s="29">
        <v>269281.83</v>
      </c>
      <c r="C88" s="29">
        <v>22807.61</v>
      </c>
      <c r="D88" s="29">
        <f t="shared" si="0"/>
        <v>246209.71000000002</v>
      </c>
      <c r="E88" s="30">
        <f t="shared" si="1"/>
        <v>269017.32</v>
      </c>
      <c r="F88" s="29">
        <v>23072.12</v>
      </c>
      <c r="G88" s="26"/>
      <c r="H88" s="48">
        <v>269017.32</v>
      </c>
      <c r="I88" s="49">
        <f t="shared" si="2"/>
        <v>246209.71000000002</v>
      </c>
    </row>
    <row r="89" spans="1:9" ht="24.95" customHeight="1" x14ac:dyDescent="0.3">
      <c r="A89" s="28" t="s">
        <v>51</v>
      </c>
      <c r="B89" s="29">
        <v>5775.7</v>
      </c>
      <c r="C89" s="29"/>
      <c r="D89" s="29">
        <f t="shared" si="0"/>
        <v>5775.7</v>
      </c>
      <c r="E89" s="30">
        <f t="shared" si="1"/>
        <v>5775.7</v>
      </c>
      <c r="F89" s="29"/>
      <c r="G89" s="26"/>
      <c r="H89" s="48">
        <v>5775.7</v>
      </c>
      <c r="I89" s="49">
        <f t="shared" si="2"/>
        <v>5775.7</v>
      </c>
    </row>
    <row r="90" spans="1:9" ht="24.95" customHeight="1" x14ac:dyDescent="0.3">
      <c r="A90" s="28" t="s">
        <v>52</v>
      </c>
      <c r="B90" s="29">
        <v>5170.3599999999997</v>
      </c>
      <c r="C90" s="29"/>
      <c r="D90" s="29">
        <f t="shared" si="0"/>
        <v>5170.3599999999997</v>
      </c>
      <c r="E90" s="30">
        <f t="shared" si="1"/>
        <v>5170.3599999999997</v>
      </c>
      <c r="F90" s="29"/>
      <c r="G90" s="26"/>
      <c r="H90" s="48">
        <v>5170.3599999999997</v>
      </c>
      <c r="I90" s="49">
        <f t="shared" si="2"/>
        <v>5170.3599999999997</v>
      </c>
    </row>
    <row r="91" spans="1:9" ht="24.95" customHeight="1" x14ac:dyDescent="0.3">
      <c r="A91" s="28" t="s">
        <v>53</v>
      </c>
      <c r="B91" s="29"/>
      <c r="C91" s="29"/>
      <c r="D91" s="29">
        <f t="shared" si="0"/>
        <v>0</v>
      </c>
      <c r="E91" s="30">
        <f t="shared" si="1"/>
        <v>0</v>
      </c>
      <c r="F91" s="29"/>
      <c r="G91" s="26"/>
      <c r="H91" s="48"/>
      <c r="I91" s="49"/>
    </row>
    <row r="92" spans="1:9" ht="24.95" customHeight="1" x14ac:dyDescent="0.3">
      <c r="A92" s="28" t="s">
        <v>54</v>
      </c>
      <c r="B92" s="29">
        <v>3219.81</v>
      </c>
      <c r="C92" s="29"/>
      <c r="D92" s="29">
        <f t="shared" si="0"/>
        <v>3216.81</v>
      </c>
      <c r="E92" s="30">
        <f t="shared" si="1"/>
        <v>3216.81</v>
      </c>
      <c r="F92" s="29"/>
      <c r="G92" s="26"/>
      <c r="H92" s="48">
        <v>3216.81</v>
      </c>
      <c r="I92" s="49">
        <f t="shared" si="2"/>
        <v>3216.81</v>
      </c>
    </row>
    <row r="93" spans="1:9" ht="24.95" customHeight="1" x14ac:dyDescent="0.3">
      <c r="A93" s="28" t="s">
        <v>55</v>
      </c>
      <c r="B93" s="29">
        <f>42433.49-5775.7</f>
        <v>36657.79</v>
      </c>
      <c r="C93" s="29"/>
      <c r="D93" s="29">
        <f t="shared" si="0"/>
        <v>36552.25</v>
      </c>
      <c r="E93" s="30">
        <f t="shared" si="1"/>
        <v>36552.25</v>
      </c>
      <c r="F93" s="29"/>
      <c r="G93" s="26"/>
      <c r="H93" s="48">
        <v>36552.25</v>
      </c>
      <c r="I93" s="49">
        <f t="shared" si="2"/>
        <v>36552.25</v>
      </c>
    </row>
    <row r="94" spans="1:9" ht="24.95" customHeight="1" x14ac:dyDescent="0.3">
      <c r="A94" s="31" t="s">
        <v>56</v>
      </c>
      <c r="B94" s="32">
        <f t="shared" ref="B94:F94" si="3">SUM(B78:B93)</f>
        <v>12009466.85</v>
      </c>
      <c r="C94" s="32">
        <f t="shared" si="3"/>
        <v>1316762.05</v>
      </c>
      <c r="D94" s="32">
        <f t="shared" si="3"/>
        <v>10697688.35</v>
      </c>
      <c r="E94" s="30">
        <f t="shared" si="3"/>
        <v>12014450.4</v>
      </c>
      <c r="F94" s="32">
        <f t="shared" si="3"/>
        <v>1322921.0900000001</v>
      </c>
      <c r="G94" s="26"/>
      <c r="H94" s="48">
        <f>SUM(H78:H93)</f>
        <v>12014450.4</v>
      </c>
      <c r="I94" s="48">
        <f>SUM(I78:I93)</f>
        <v>10697688.35</v>
      </c>
    </row>
    <row r="95" spans="1:9" s="25" customFormat="1" ht="15" x14ac:dyDescent="0.25">
      <c r="A95" s="4" t="s">
        <v>57</v>
      </c>
      <c r="B95" s="5"/>
      <c r="C95" s="24"/>
      <c r="D95" s="23"/>
      <c r="E95" s="33"/>
      <c r="F95" s="34"/>
    </row>
    <row r="96" spans="1:9" s="25" customFormat="1" ht="15" x14ac:dyDescent="0.25">
      <c r="A96" s="5" t="s">
        <v>58</v>
      </c>
      <c r="B96" s="5"/>
      <c r="C96" s="24"/>
      <c r="D96" s="23"/>
      <c r="E96" s="23"/>
    </row>
    <row r="97" spans="1:5" s="25" customFormat="1" ht="15" x14ac:dyDescent="0.25">
      <c r="A97" s="5" t="s">
        <v>59</v>
      </c>
      <c r="B97" s="5"/>
      <c r="C97" s="24"/>
      <c r="D97" s="23"/>
      <c r="E97" s="23"/>
    </row>
    <row r="98" spans="1:5" s="25" customFormat="1" ht="15" x14ac:dyDescent="0.25">
      <c r="A98" s="4" t="s">
        <v>60</v>
      </c>
      <c r="B98" s="5"/>
      <c r="C98" s="24"/>
      <c r="D98" s="23"/>
      <c r="E98" s="23"/>
    </row>
    <row r="99" spans="1:5" s="25" customFormat="1" ht="15" x14ac:dyDescent="0.25">
      <c r="A99" s="4" t="s">
        <v>75</v>
      </c>
      <c r="B99" s="23"/>
      <c r="C99" s="24"/>
      <c r="D99" s="23"/>
      <c r="E99" s="23"/>
    </row>
    <row r="100" spans="1:5" s="25" customFormat="1" ht="15" x14ac:dyDescent="0.25">
      <c r="A100" s="4" t="s">
        <v>74</v>
      </c>
      <c r="B100" s="5"/>
      <c r="C100" s="24"/>
      <c r="D100" s="23"/>
      <c r="E100" s="23"/>
    </row>
    <row r="101" spans="1:5" s="25" customFormat="1" ht="15" x14ac:dyDescent="0.25">
      <c r="A101" s="4" t="s">
        <v>76</v>
      </c>
      <c r="B101" s="5"/>
      <c r="C101" s="24"/>
      <c r="D101" s="23"/>
      <c r="E101" s="23"/>
    </row>
    <row r="102" spans="1:5" s="25" customFormat="1" ht="15" x14ac:dyDescent="0.25">
      <c r="A102" s="4" t="s">
        <v>77</v>
      </c>
      <c r="B102" s="5"/>
      <c r="C102" s="24"/>
      <c r="D102" s="23"/>
      <c r="E102" s="23"/>
    </row>
    <row r="103" spans="1:5" s="25" customFormat="1" ht="15" x14ac:dyDescent="0.25">
      <c r="A103" s="4" t="s">
        <v>79</v>
      </c>
      <c r="B103" s="5"/>
      <c r="C103" s="24"/>
      <c r="D103" s="23"/>
      <c r="E103" s="23"/>
    </row>
    <row r="104" spans="1:5" s="25" customFormat="1" ht="15" x14ac:dyDescent="0.25">
      <c r="A104" s="4" t="s">
        <v>78</v>
      </c>
      <c r="B104" s="5"/>
      <c r="C104" s="24"/>
      <c r="D104" s="23"/>
      <c r="E104" s="23"/>
    </row>
    <row r="105" spans="1:5" s="25" customFormat="1" ht="15" x14ac:dyDescent="0.25">
      <c r="A105" s="4" t="s">
        <v>80</v>
      </c>
      <c r="B105" s="5"/>
      <c r="C105" s="24"/>
      <c r="D105" s="23"/>
      <c r="E105" s="23"/>
    </row>
    <row r="106" spans="1:5" s="25" customFormat="1" ht="15" x14ac:dyDescent="0.25">
      <c r="A106" s="4" t="s">
        <v>61</v>
      </c>
      <c r="B106" s="5"/>
      <c r="C106" s="24"/>
      <c r="D106" s="23"/>
      <c r="E106" s="23"/>
    </row>
    <row r="107" spans="1:5" ht="15" x14ac:dyDescent="0.25">
      <c r="B107" s="5"/>
    </row>
    <row r="108" spans="1:5" ht="15" hidden="1" x14ac:dyDescent="0.25">
      <c r="B108" s="5"/>
    </row>
    <row r="109" spans="1:5" ht="15" hidden="1" x14ac:dyDescent="0.25">
      <c r="B109" s="5"/>
    </row>
    <row r="110" spans="1:5" ht="15" hidden="1" x14ac:dyDescent="0.25">
      <c r="B110" s="5"/>
    </row>
    <row r="111" spans="1:5" ht="15" hidden="1" x14ac:dyDescent="0.25">
      <c r="B111" s="5"/>
    </row>
    <row r="112" spans="1:5" ht="15.75" x14ac:dyDescent="0.25">
      <c r="A112" s="61" t="s">
        <v>0</v>
      </c>
      <c r="B112" s="61"/>
      <c r="C112" s="61"/>
      <c r="D112" s="61"/>
      <c r="E112" s="61"/>
    </row>
    <row r="113" spans="1:6" ht="15.75" x14ac:dyDescent="0.25">
      <c r="A113" s="61" t="s">
        <v>1</v>
      </c>
      <c r="B113" s="61"/>
      <c r="C113" s="61"/>
      <c r="D113" s="61"/>
      <c r="E113" s="61"/>
    </row>
    <row r="114" spans="1:6" ht="15.75" x14ac:dyDescent="0.25">
      <c r="A114" s="61" t="s">
        <v>2</v>
      </c>
      <c r="B114" s="61"/>
      <c r="C114" s="61"/>
      <c r="D114" s="61"/>
      <c r="E114" s="61"/>
    </row>
    <row r="115" spans="1:6" ht="15" x14ac:dyDescent="0.25">
      <c r="A115" s="35"/>
      <c r="B115" s="35"/>
      <c r="C115" s="35"/>
      <c r="D115" s="35"/>
      <c r="E115" s="35"/>
    </row>
    <row r="116" spans="1:6" x14ac:dyDescent="0.2">
      <c r="A116" s="62" t="s">
        <v>62</v>
      </c>
      <c r="B116" s="63"/>
      <c r="C116" s="63"/>
      <c r="D116" s="63"/>
      <c r="E116" s="64"/>
    </row>
    <row r="117" spans="1:6" x14ac:dyDescent="0.2">
      <c r="A117" s="65"/>
      <c r="B117" s="66"/>
      <c r="C117" s="66"/>
      <c r="D117" s="66"/>
      <c r="E117" s="67"/>
    </row>
    <row r="118" spans="1:6" ht="15" x14ac:dyDescent="0.2">
      <c r="A118" s="36" t="s">
        <v>63</v>
      </c>
      <c r="B118" s="37"/>
      <c r="C118" s="38"/>
      <c r="D118" s="39"/>
      <c r="E118" s="40">
        <f>E57</f>
        <v>12131510.48</v>
      </c>
    </row>
    <row r="119" spans="1:6" ht="15" x14ac:dyDescent="0.2">
      <c r="A119" s="36" t="s">
        <v>64</v>
      </c>
      <c r="B119" s="37"/>
      <c r="C119" s="37"/>
      <c r="D119" s="39"/>
      <c r="E119" s="40">
        <f>C94+D94</f>
        <v>12014450.4</v>
      </c>
      <c r="F119" s="41"/>
    </row>
    <row r="120" spans="1:6" ht="15" x14ac:dyDescent="0.2">
      <c r="A120" s="36" t="s">
        <v>65</v>
      </c>
      <c r="B120" s="37"/>
      <c r="C120" s="37"/>
      <c r="D120" s="39"/>
      <c r="E120" s="40">
        <f>E54-(E119-E56)</f>
        <v>117060.08000000007</v>
      </c>
    </row>
    <row r="121" spans="1:6" ht="15" x14ac:dyDescent="0.2">
      <c r="A121" s="36" t="s">
        <v>66</v>
      </c>
      <c r="B121" s="37"/>
      <c r="C121" s="37"/>
      <c r="D121" s="39"/>
      <c r="E121" s="42">
        <v>0</v>
      </c>
    </row>
    <row r="122" spans="1:6" ht="15" x14ac:dyDescent="0.2">
      <c r="A122" s="36" t="s">
        <v>83</v>
      </c>
      <c r="B122" s="37"/>
      <c r="C122" s="37"/>
      <c r="D122" s="39"/>
      <c r="E122" s="40">
        <f>E120-E121</f>
        <v>117060.08000000007</v>
      </c>
      <c r="F122" s="41"/>
    </row>
    <row r="124" spans="1:6" ht="15" x14ac:dyDescent="0.25">
      <c r="A124" s="4" t="s">
        <v>67</v>
      </c>
    </row>
    <row r="125" spans="1:6" ht="15" x14ac:dyDescent="0.25">
      <c r="A125" s="4" t="s">
        <v>68</v>
      </c>
    </row>
    <row r="126" spans="1:6" ht="15" x14ac:dyDescent="0.25">
      <c r="A126" s="4" t="s">
        <v>69</v>
      </c>
    </row>
    <row r="127" spans="1:6" ht="15" x14ac:dyDescent="0.25">
      <c r="A127" s="4"/>
    </row>
    <row r="128" spans="1:6" ht="15" x14ac:dyDescent="0.25">
      <c r="A128" s="5" t="s">
        <v>109</v>
      </c>
      <c r="B128" s="5"/>
    </row>
    <row r="129" spans="1:5" ht="15" x14ac:dyDescent="0.25">
      <c r="A129" s="5"/>
      <c r="B129" s="5"/>
      <c r="C129" s="43"/>
    </row>
    <row r="130" spans="1:5" ht="15" x14ac:dyDescent="0.25">
      <c r="A130" s="5"/>
      <c r="B130" s="68" t="s">
        <v>70</v>
      </c>
      <c r="C130" s="68"/>
      <c r="D130" s="68"/>
    </row>
    <row r="131" spans="1:5" ht="15" x14ac:dyDescent="0.25">
      <c r="A131" s="59" t="s">
        <v>81</v>
      </c>
      <c r="B131" s="59"/>
      <c r="C131" s="59"/>
      <c r="D131" s="59"/>
      <c r="E131" s="59"/>
    </row>
    <row r="132" spans="1:5" ht="15" x14ac:dyDescent="0.25">
      <c r="A132" s="59" t="s">
        <v>82</v>
      </c>
      <c r="B132" s="59"/>
      <c r="C132" s="59"/>
      <c r="D132" s="59"/>
      <c r="E132" s="59"/>
    </row>
  </sheetData>
  <mergeCells count="33">
    <mergeCell ref="B1:E1"/>
    <mergeCell ref="B2:E2"/>
    <mergeCell ref="B3:E3"/>
    <mergeCell ref="A24:E25"/>
    <mergeCell ref="A26:A28"/>
    <mergeCell ref="B26:B28"/>
    <mergeCell ref="C26:C28"/>
    <mergeCell ref="D26:D28"/>
    <mergeCell ref="E26:E28"/>
    <mergeCell ref="A22:B22"/>
    <mergeCell ref="A19:B19"/>
    <mergeCell ref="A17:B17"/>
    <mergeCell ref="A18:B18"/>
    <mergeCell ref="A20:B20"/>
    <mergeCell ref="A21:B21"/>
    <mergeCell ref="A67:E67"/>
    <mergeCell ref="A68:E68"/>
    <mergeCell ref="A69:E69"/>
    <mergeCell ref="A70:E71"/>
    <mergeCell ref="A72:E73"/>
    <mergeCell ref="A131:E131"/>
    <mergeCell ref="A132:E132"/>
    <mergeCell ref="F74:F77"/>
    <mergeCell ref="A112:E112"/>
    <mergeCell ref="A113:E113"/>
    <mergeCell ref="A114:E114"/>
    <mergeCell ref="A116:E117"/>
    <mergeCell ref="B130:D130"/>
    <mergeCell ref="A74:A77"/>
    <mergeCell ref="B74:B77"/>
    <mergeCell ref="C74:C77"/>
    <mergeCell ref="D74:D77"/>
    <mergeCell ref="E74:E7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8 - 023_2018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2020-05-19T19:05:38Z</dcterms:modified>
</cp:coreProperties>
</file>