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24226"/>
  <xr:revisionPtr revIDLastSave="0" documentId="13_ncr:1_{0CFD2C6D-66C9-4BA5-963E-CE3D530F3D7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nexo 8 - 023_2018" sheetId="2" r:id="rId1"/>
  </sheets>
  <externalReferences>
    <externalReference r:id="rId2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1" i="2" l="1"/>
  <c r="D71" i="2"/>
  <c r="C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32" i="2"/>
  <c r="E33" i="2" s="1"/>
  <c r="E30" i="2"/>
  <c r="E92" i="2" l="1"/>
  <c r="E93" i="2" s="1"/>
  <c r="E71" i="2"/>
  <c r="E95" i="2" l="1"/>
  <c r="E36" i="2"/>
  <c r="E91" i="2" s="1"/>
  <c r="B7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5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DEMONSTRATIVO CONTABIL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51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FLUXO DE CAIXA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51" authorId="0" shapeId="0" xr:uid="{00000000-0006-0000-0100-000003000000}">
      <text>
        <r>
          <rPr>
            <b/>
            <sz val="9"/>
            <color indexed="81"/>
            <rFont val="Segoe UI"/>
            <family val="2"/>
          </rPr>
          <t>FLUXO DE CAIXA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51" authorId="0" shapeId="0" xr:uid="{00000000-0006-0000-0100-000004000000}">
      <text>
        <r>
          <rPr>
            <b/>
            <sz val="9"/>
            <color indexed="81"/>
            <rFont val="Segoe UI"/>
            <family val="2"/>
          </rPr>
          <t>PASSIVO CIRCUL</t>
        </r>
        <r>
          <rPr>
            <b/>
            <sz val="9"/>
            <color indexed="81"/>
            <rFont val="Segoe UI"/>
            <family val="2"/>
          </rPr>
          <t>ANTE
(-) ADIANTAMENTOS REALIZADOS (EX. FÉRIAS, FORNECEDORES E OUTROS</t>
        </r>
      </text>
    </comment>
  </commentList>
</comments>
</file>

<file path=xl/sharedStrings.xml><?xml version="1.0" encoding="utf-8"?>
<sst xmlns="http://schemas.openxmlformats.org/spreadsheetml/2006/main" count="97" uniqueCount="91">
  <si>
    <t>ANEXO RP-08 - REPASSES AO TERCEIRO SETOR</t>
  </si>
  <si>
    <t>DEMONSTRATIVO INTEGRAL DAS RECEITAS E DESPESAS</t>
  </si>
  <si>
    <t>CONTRATO DE GESTÃO</t>
  </si>
  <si>
    <r>
      <t xml:space="preserve">CONTRATANTE: </t>
    </r>
    <r>
      <rPr>
        <sz val="10"/>
        <color indexed="8"/>
        <rFont val="Arial"/>
        <family val="2"/>
      </rPr>
      <t>SECRETARIA DE ESTADO DA SAÚDE</t>
    </r>
  </si>
  <si>
    <r>
      <t xml:space="preserve">CONTRATADA: </t>
    </r>
    <r>
      <rPr>
        <sz val="10"/>
        <color indexed="8"/>
        <rFont val="Arial"/>
        <family val="2"/>
      </rPr>
      <t>IRMANDADE DA SANTA CASA DE ANDRADINA</t>
    </r>
  </si>
  <si>
    <r>
      <t xml:space="preserve">ENTIDADE GERENCIADA: </t>
    </r>
    <r>
      <rPr>
        <sz val="10"/>
        <color indexed="8"/>
        <rFont val="Arial"/>
        <family val="2"/>
      </rPr>
      <t>AMBULATÓRIO MÉDICO DE ESPECIALIDADES "DR.JOÃO LUIZ TREVELIM" - AME PROMISSÃO</t>
    </r>
  </si>
  <si>
    <r>
      <t xml:space="preserve">CNPJ: </t>
    </r>
    <r>
      <rPr>
        <sz val="10"/>
        <color indexed="8"/>
        <rFont val="Arial"/>
        <family val="2"/>
      </rPr>
      <t>43.535.210/0001-97</t>
    </r>
  </si>
  <si>
    <r>
      <t xml:space="preserve">ENDEREÇO e CEP: </t>
    </r>
    <r>
      <rPr>
        <sz val="10"/>
        <color indexed="8"/>
        <rFont val="Arial"/>
        <family val="2"/>
      </rPr>
      <t>RUA ARTHUR FRANCO n.º 215 - JARDIM AMÉRICA - PROMISSÃO/SP - CEP: 16.370-000</t>
    </r>
  </si>
  <si>
    <r>
      <t xml:space="preserve">RESPONSÁVEL(IS) PELA ORGANIZAÇÃO SOCIAL: </t>
    </r>
    <r>
      <rPr>
        <sz val="10"/>
        <color indexed="8"/>
        <rFont val="Arial"/>
        <family val="2"/>
      </rPr>
      <t>FÁBIO ANTONIO OBICI</t>
    </r>
  </si>
  <si>
    <r>
      <t xml:space="preserve">CPF: </t>
    </r>
    <r>
      <rPr>
        <sz val="10"/>
        <color indexed="8"/>
        <rFont val="Arial"/>
        <family val="2"/>
      </rPr>
      <t>092.739.258-55</t>
    </r>
  </si>
  <si>
    <r>
      <t xml:space="preserve">OBJETO DO CONTRATO DE GESTÃO: </t>
    </r>
    <r>
      <rPr>
        <sz val="10"/>
        <color indexed="8"/>
        <rFont val="Arial"/>
        <family val="2"/>
      </rPr>
      <t xml:space="preserve">Operacionalização da gestão e execução, pela Contratada, das atividades e </t>
    </r>
  </si>
  <si>
    <t>serviços de saúde no AME PROMISSÃO</t>
  </si>
  <si>
    <r>
      <t xml:space="preserve">ORIGEM DOS RECURSOS (1): </t>
    </r>
    <r>
      <rPr>
        <sz val="10"/>
        <color indexed="8"/>
        <rFont val="Arial"/>
        <family val="2"/>
      </rPr>
      <t>ESTADUAL</t>
    </r>
  </si>
  <si>
    <t>DOCUMENTO</t>
  </si>
  <si>
    <t>DATA</t>
  </si>
  <si>
    <t>VIGÊNCIA</t>
  </si>
  <si>
    <t>VALOR - R$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</si>
  <si>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</si>
  <si>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</si>
  <si>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</si>
  <si>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</si>
  <si>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</si>
  <si>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</si>
  <si>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</si>
  <si>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</si>
  <si>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</si>
  <si>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</si>
  <si>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</si>
  <si>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ORGANIZAÇÃO SOCIAL</t>
  </si>
  <si>
    <t>(G) TOTAL DE RECURSOS DISPONÍVEIS NO EXERCÍCIO (E + F)</t>
  </si>
  <si>
    <t>(1) Verba: Federal, Estadual ou Municipal, devendo ser elaborado um anexo para cada fonte de recurso.</t>
  </si>
  <si>
    <t>(2) Incluir valores previstos no exercício anterior e repassados neste exercício.</t>
  </si>
  <si>
    <t>(3) Receitas com estacionamento, aluguéis, entre outras.</t>
  </si>
  <si>
    <t>DEMONSTRATIVO DAS DESPESAS INCORRIDAS NO EXERCÍCIO</t>
  </si>
  <si>
    <t>CATEGORIA OU FINALIDADE DA DESPESA (8)</t>
  </si>
  <si>
    <t>DESPESAS CONTABILIZADAS NESTE EXERCÍCIO (R$)</t>
  </si>
  <si>
    <t>DESPESAS CONTABILIZADAS EM EXERCÍCIOS ANTERIORES E PAGAS NESTE EXERCÍCIO (R$)                                    (H)</t>
  </si>
  <si>
    <t>DESPESAS CONTABILIZADAS NESTE EXERCÍCIO E PAGAS NESTE EXERCÍCIO (R$)                  (I)</t>
  </si>
  <si>
    <t>TOTAL DE DESPESAS PAGAS NESTE EXERCÍCIO (R$)                                        (J=H+I)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</si>
  <si>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</si>
  <si>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</si>
  <si>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</si>
  <si>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</si>
  <si>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</si>
  <si>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</si>
  <si>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</si>
  <si>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</si>
  <si>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</si>
  <si>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</si>
  <si>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</si>
  <si>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</si>
  <si>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</si>
  <si>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</si>
  <si>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</si>
  <si>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</si>
  <si>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</si>
  <si>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</si>
  <si>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</t>
  </si>
  <si>
    <t>(5) Salários, encargos e benefícios.</t>
  </si>
  <si>
    <t>(6) Autônomos e pessoa jurídica.</t>
  </si>
  <si>
    <t>(7) Energia elétrica, água e esgoto, gás, telefone e internet.</t>
  </si>
  <si>
    <t>(*) Apenas para entidades da área da Saúde.</t>
  </si>
  <si>
    <t>DEMONSTRATIVO DO SALDO FINANCEIRO DO EXERCÍCIO</t>
  </si>
  <si>
    <t>(G) TOTAL DE RECURSOS DISPONÍVEL NO EXERCÍCIO</t>
  </si>
  <si>
    <t>(J) DESPESAS PAGAS NO EXERCÍCIO (H+I)</t>
  </si>
  <si>
    <t>(K) RECURSO PÚBLICO NÃO APLICADO [E - (J - F)]</t>
  </si>
  <si>
    <t>(L) VALOR DEVOLVIDO AO ÓRGÃO PÚBLICO</t>
  </si>
  <si>
    <t>(M) VALOR AUTORIZADO PARA APLICAÇÃO NO EXERCÍCIO SEGUINTE (K - L)</t>
  </si>
  <si>
    <t>Declaro(amos), na qualidade de responsável(is) pela entidade supra epigrafada, sob as penas da Lei, que a despesa</t>
  </si>
  <si>
    <t>relacionada comprova a exata aplicação dos recursos recebidos para os fins indicados, conforme programa de trabalho</t>
  </si>
  <si>
    <t>aprovado, proposto ao Órgão Público contratante.</t>
  </si>
  <si>
    <t>________________________________</t>
  </si>
  <si>
    <r>
      <t xml:space="preserve">ORIGEM DOS RECURSOS (4): </t>
    </r>
    <r>
      <rPr>
        <sz val="11"/>
        <color indexed="8"/>
        <rFont val="Arial"/>
        <family val="2"/>
      </rPr>
      <t>ESTADUAL</t>
    </r>
  </si>
  <si>
    <t>Aditamento nº 01/18</t>
  </si>
  <si>
    <r>
      <t xml:space="preserve">EXERCÍCIO: </t>
    </r>
    <r>
      <rPr>
        <sz val="10"/>
        <rFont val="Arial"/>
        <family val="2"/>
      </rPr>
      <t>2018</t>
    </r>
  </si>
  <si>
    <t>2018OBD4293</t>
  </si>
  <si>
    <t>2018OB26847</t>
  </si>
  <si>
    <r>
      <t>O(s) signatário(s), na qualidade de representante(s) da (</t>
    </r>
    <r>
      <rPr>
        <b/>
        <sz val="11"/>
        <rFont val="Arial"/>
        <family val="2"/>
      </rPr>
      <t>Irmandade da Santa Casa de Andradina - AME Promissão</t>
    </r>
    <r>
      <rPr>
        <sz val="11"/>
        <rFont val="Arial"/>
        <family val="2"/>
      </rPr>
      <t xml:space="preserve">) vem </t>
    </r>
  </si>
  <si>
    <t>seguinte.</t>
  </si>
  <si>
    <t>Contrato de Gestão nº 001.0500.000.023/2018</t>
  </si>
  <si>
    <t xml:space="preserve">indicar, na forma abaixo detalhada, as despesas incorridas e pagas no exercício/2018 bem como as despesas a pagar no exercício </t>
  </si>
  <si>
    <t>DESPESAS, como, por exemplo aquisição de bens permanentes.</t>
  </si>
  <si>
    <t xml:space="preserve">(8) No rol exemplificativo incluir também as aquisições e os compromissos assumidos que não são classificados contabilmente como  </t>
  </si>
  <si>
    <t xml:space="preserve">(9) Quando a diferença entre a Coluna DESPESAS CONTABILIZADAS NESTE EXERCÍCIO e a Coluna DESPESAS CONTABILIZADAS NESTE </t>
  </si>
  <si>
    <t>EXERCÍCIO E PAGAS NESTE EXERCÍCIO for decorrente  de descontos obtidos ou pagamento de multa por atraso, o resultado não deve</t>
  </si>
  <si>
    <t>multas são contas de receitas e despesas. Assim sendo deverá ser indicado como nota de rodapé os valores e as respectivas</t>
  </si>
  <si>
    <t xml:space="preserve">aparecer na coluna DESPESAS CONTABILIZADAS NESTE EXERCÍCIO A PAGAR EM EXERCÍCIOS SEGUINTES, uma vez que tais descontos ou </t>
  </si>
  <si>
    <t>contas de receitas e despesas</t>
  </si>
  <si>
    <t>FÁBIO ANTÔNIO OBICI</t>
  </si>
  <si>
    <t>DIRETOR PRESIDENTE</t>
  </si>
  <si>
    <t>Promissão-SP, 06 de abril de 2.019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</si>
</sst>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rgb="FF00000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363636"/>
      <name val="Segoe UI"/>
      <family val="2"/>
    </font>
    <font>
      <b/>
      <sz val="11"/>
      <color rgb="FF363636"/>
      <name val="Segoe UI"/>
      <family val="2"/>
    </font>
    <font>
      <b/>
      <sz val="11"/>
      <color rgb="FF000000"/>
      <name val="Segoe UI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10" fillId="2" borderId="0" xfId="0" applyFont="1" applyFill="1"/>
    <xf numFmtId="49" fontId="13" fillId="2" borderId="0" xfId="0" applyNumberFormat="1" applyFont="1" applyFill="1"/>
    <xf numFmtId="0" fontId="10" fillId="2" borderId="0" xfId="0" applyFont="1" applyFill="1" applyAlignment="1"/>
    <xf numFmtId="49" fontId="12" fillId="2" borderId="0" xfId="0" applyNumberFormat="1" applyFont="1" applyFill="1" applyAlignment="1"/>
    <xf numFmtId="49" fontId="12" fillId="2" borderId="0" xfId="0" applyNumberFormat="1" applyFont="1" applyFill="1"/>
    <xf numFmtId="49" fontId="13" fillId="2" borderId="3" xfId="0" applyNumberFormat="1" applyFont="1" applyFill="1" applyBorder="1" applyAlignment="1">
      <alignment horizontal="center"/>
    </xf>
    <xf numFmtId="14" fontId="10" fillId="2" borderId="3" xfId="0" applyNumberFormat="1" applyFont="1" applyFill="1" applyBorder="1" applyAlignment="1">
      <alignment horizontal="center"/>
    </xf>
    <xf numFmtId="4" fontId="10" fillId="2" borderId="3" xfId="0" applyNumberFormat="1" applyFont="1" applyFill="1" applyBorder="1"/>
    <xf numFmtId="43" fontId="10" fillId="2" borderId="3" xfId="1" applyNumberFormat="1" applyFont="1" applyFill="1" applyBorder="1"/>
    <xf numFmtId="14" fontId="12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horizontal="center"/>
    </xf>
    <xf numFmtId="4" fontId="12" fillId="2" borderId="3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/>
    <xf numFmtId="49" fontId="12" fillId="2" borderId="4" xfId="0" applyNumberFormat="1" applyFont="1" applyFill="1" applyBorder="1"/>
    <xf numFmtId="0" fontId="10" fillId="2" borderId="2" xfId="0" applyFont="1" applyFill="1" applyBorder="1" applyAlignment="1"/>
    <xf numFmtId="0" fontId="10" fillId="2" borderId="3" xfId="0" applyFont="1" applyFill="1" applyBorder="1"/>
    <xf numFmtId="43" fontId="10" fillId="2" borderId="3" xfId="1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/>
    <xf numFmtId="0" fontId="10" fillId="2" borderId="4" xfId="0" applyFont="1" applyFill="1" applyBorder="1"/>
    <xf numFmtId="0" fontId="10" fillId="2" borderId="4" xfId="0" applyFont="1" applyFill="1" applyBorder="1" applyAlignment="1"/>
    <xf numFmtId="43" fontId="10" fillId="2" borderId="2" xfId="1" applyNumberFormat="1" applyFont="1" applyFill="1" applyBorder="1" applyAlignment="1">
      <alignment horizontal="center"/>
    </xf>
    <xf numFmtId="0" fontId="14" fillId="2" borderId="0" xfId="0" applyFont="1" applyFill="1"/>
    <xf numFmtId="0" fontId="14" fillId="2" borderId="0" xfId="0" applyFont="1" applyFill="1" applyAlignment="1"/>
    <xf numFmtId="0" fontId="15" fillId="2" borderId="0" xfId="0" applyFont="1" applyFill="1"/>
    <xf numFmtId="43" fontId="10" fillId="2" borderId="0" xfId="1" applyFont="1" applyFill="1"/>
    <xf numFmtId="49" fontId="18" fillId="2" borderId="3" xfId="0" applyNumberFormat="1" applyFont="1" applyFill="1" applyBorder="1" applyAlignment="1">
      <alignment vertical="center" wrapText="1"/>
    </xf>
    <xf numFmtId="43" fontId="19" fillId="2" borderId="3" xfId="1" applyFont="1" applyFill="1" applyBorder="1"/>
    <xf numFmtId="43" fontId="20" fillId="2" borderId="3" xfId="1" applyFont="1" applyFill="1" applyBorder="1"/>
    <xf numFmtId="49" fontId="16" fillId="2" borderId="3" xfId="0" applyNumberFormat="1" applyFont="1" applyFill="1" applyBorder="1" applyAlignment="1">
      <alignment horizontal="center" vertical="center"/>
    </xf>
    <xf numFmtId="43" fontId="21" fillId="2" borderId="3" xfId="1" applyFont="1" applyFill="1" applyBorder="1"/>
    <xf numFmtId="43" fontId="14" fillId="2" borderId="0" xfId="0" applyNumberFormat="1" applyFont="1" applyFill="1"/>
    <xf numFmtId="43" fontId="15" fillId="2" borderId="0" xfId="0" applyNumberFormat="1" applyFont="1" applyFill="1"/>
    <xf numFmtId="49" fontId="22" fillId="2" borderId="0" xfId="0" applyNumberFormat="1" applyFont="1" applyFill="1" applyAlignment="1"/>
    <xf numFmtId="49" fontId="22" fillId="2" borderId="0" xfId="0" applyNumberFormat="1" applyFont="1" applyFill="1"/>
    <xf numFmtId="0" fontId="23" fillId="2" borderId="0" xfId="0" applyFont="1" applyFill="1" applyAlignment="1"/>
    <xf numFmtId="0" fontId="23" fillId="2" borderId="0" xfId="0" applyFont="1" applyFill="1"/>
    <xf numFmtId="49" fontId="13" fillId="2" borderId="0" xfId="0" applyNumberFormat="1" applyFont="1" applyFill="1" applyAlignment="1">
      <alignment horizontal="center"/>
    </xf>
    <xf numFmtId="49" fontId="12" fillId="2" borderId="1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2" fillId="2" borderId="4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43" fontId="10" fillId="2" borderId="3" xfId="0" applyNumberFormat="1" applyFont="1" applyFill="1" applyBorder="1"/>
    <xf numFmtId="43" fontId="10" fillId="2" borderId="0" xfId="1" applyNumberFormat="1" applyFont="1" applyFill="1"/>
    <xf numFmtId="0" fontId="15" fillId="2" borderId="0" xfId="0" applyFont="1" applyFill="1" applyAlignment="1"/>
    <xf numFmtId="0" fontId="24" fillId="2" borderId="0" xfId="0" applyFont="1" applyFill="1"/>
    <xf numFmtId="4" fontId="24" fillId="2" borderId="0" xfId="0" applyNumberFormat="1" applyFont="1" applyFill="1"/>
    <xf numFmtId="49" fontId="25" fillId="2" borderId="0" xfId="0" applyNumberFormat="1" applyFont="1" applyFill="1" applyAlignment="1">
      <alignment horizontal="center"/>
    </xf>
    <xf numFmtId="49" fontId="9" fillId="2" borderId="0" xfId="0" applyNumberFormat="1" applyFont="1" applyFill="1"/>
    <xf numFmtId="0" fontId="26" fillId="2" borderId="0" xfId="0" applyFont="1" applyFill="1"/>
    <xf numFmtId="0" fontId="11" fillId="2" borderId="0" xfId="0" applyFont="1" applyFill="1"/>
    <xf numFmtId="49" fontId="9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49" fontId="12" fillId="2" borderId="0" xfId="0" applyNumberFormat="1" applyFont="1" applyFill="1" applyAlignment="1">
      <alignment horizontal="center"/>
    </xf>
    <xf numFmtId="49" fontId="16" fillId="2" borderId="3" xfId="0" applyNumberFormat="1" applyFont="1" applyFill="1" applyBorder="1" applyAlignment="1">
      <alignment horizontal="center" vertical="center" wrapText="1"/>
    </xf>
    <xf numFmtId="49" fontId="9" fillId="2" borderId="9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13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/>
    </xf>
    <xf numFmtId="49" fontId="16" fillId="2" borderId="0" xfId="0" applyNumberFormat="1" applyFont="1" applyFill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left"/>
    </xf>
    <xf numFmtId="49" fontId="9" fillId="2" borderId="3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57151</xdr:rowOff>
    </xdr:from>
    <xdr:to>
      <xdr:col>1</xdr:col>
      <xdr:colOff>736924</xdr:colOff>
      <xdr:row>3</xdr:row>
      <xdr:rowOff>123826</xdr:rowOff>
    </xdr:to>
    <xdr:pic>
      <xdr:nvPicPr>
        <xdr:cNvPr id="2" name="Imagem 1" descr="ame_pequeno">
          <a:extLst>
            <a:ext uri="{FF2B5EF4-FFF2-40B4-BE49-F238E27FC236}">
              <a16:creationId xmlns:a16="http://schemas.microsoft.com/office/drawing/2014/main" id="{656BDCCA-6BBA-4F36-A1A9-82456A3A8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4" y="57151"/>
          <a:ext cx="21752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dor/Google%20Drive/Gest&#227;o%20em%20Sa&#250;de/2017/12%20-%20Dezembro2017/1.Rela&#231;&#227;o%20de%20Pagamentos%202017%20-%20AME%20Promiss&#227;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Fornecedores"/>
      <sheetName val="Pagamentos"/>
      <sheetName val="FC"/>
      <sheetName val="Anexo 8"/>
      <sheetName val="DOAR JAN"/>
      <sheetName val="DOAR FEV"/>
      <sheetName val="DOAR MAR"/>
      <sheetName val="DOAR ABR"/>
      <sheetName val="DOAR MAI"/>
      <sheetName val="DOAR JUN"/>
      <sheetName val="DOAR JUL"/>
      <sheetName val="DOAR AGO"/>
      <sheetName val="DOAR SET"/>
      <sheetName val="DOAR OUT"/>
      <sheetName val="DOAR NOV"/>
      <sheetName val="DOAR DEZ"/>
      <sheetName val="ACUMULADO"/>
      <sheetName val="RESCISÃO"/>
      <sheetName val="CONFERENCIA"/>
      <sheetName val="REAL_ORÇADO 2017"/>
      <sheetName val="APLICAÇÕES"/>
      <sheetName val="Plan1"/>
    </sheetNames>
    <sheetDataSet>
      <sheetData sheetId="0"/>
      <sheetData sheetId="1"/>
      <sheetData sheetId="2">
        <row r="5">
          <cell r="F5">
            <v>13</v>
          </cell>
        </row>
      </sheetData>
      <sheetData sheetId="3">
        <row r="14">
          <cell r="N14">
            <v>120019.98999999998</v>
          </cell>
        </row>
        <row r="15">
          <cell r="N15">
            <v>0</v>
          </cell>
        </row>
      </sheetData>
      <sheetData sheetId="4"/>
      <sheetData sheetId="5">
        <row r="17">
          <cell r="B17" t="str">
            <v>2017OB00459</v>
          </cell>
        </row>
      </sheetData>
      <sheetData sheetId="6">
        <row r="17">
          <cell r="B17" t="str">
            <v>2017OB12490</v>
          </cell>
        </row>
      </sheetData>
      <sheetData sheetId="7">
        <row r="17">
          <cell r="B17" t="str">
            <v>2017OB18155</v>
          </cell>
        </row>
      </sheetData>
      <sheetData sheetId="8">
        <row r="17">
          <cell r="B17" t="str">
            <v>2017OB24690</v>
          </cell>
        </row>
      </sheetData>
      <sheetData sheetId="9">
        <row r="17">
          <cell r="B17" t="str">
            <v>2017OB33587</v>
          </cell>
        </row>
      </sheetData>
      <sheetData sheetId="10">
        <row r="17">
          <cell r="B17" t="str">
            <v>2017OB41504</v>
          </cell>
        </row>
      </sheetData>
      <sheetData sheetId="11">
        <row r="17">
          <cell r="B17" t="str">
            <v>2017OB52865</v>
          </cell>
        </row>
      </sheetData>
      <sheetData sheetId="12">
        <row r="17">
          <cell r="B17" t="str">
            <v>2017OB74432</v>
          </cell>
        </row>
      </sheetData>
      <sheetData sheetId="13">
        <row r="17">
          <cell r="B17" t="str">
            <v>2017OB84909 / 2017OB18750</v>
          </cell>
        </row>
      </sheetData>
      <sheetData sheetId="14">
        <row r="17">
          <cell r="B17" t="str">
            <v xml:space="preserve">2017OB 95429 / 2017OB20592 </v>
          </cell>
        </row>
      </sheetData>
      <sheetData sheetId="15">
        <row r="17">
          <cell r="B17" t="str">
            <v>2017OBB0468 / 2017OB22699</v>
          </cell>
        </row>
      </sheetData>
      <sheetData sheetId="16">
        <row r="17">
          <cell r="B17" t="str">
            <v>2017OBC5886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5"/>
  <sheetViews>
    <sheetView showGridLines="0" tabSelected="1" workbookViewId="0">
      <selection activeCell="C18" sqref="C18"/>
    </sheetView>
  </sheetViews>
  <sheetFormatPr defaultRowHeight="12.75" x14ac:dyDescent="0.2"/>
  <cols>
    <col min="1" max="2" width="23.140625" style="1" customWidth="1"/>
    <col min="3" max="3" width="23.140625" style="3" customWidth="1"/>
    <col min="4" max="5" width="23.140625" style="1" customWidth="1"/>
    <col min="6" max="6" width="18.42578125" style="1" customWidth="1"/>
    <col min="7" max="16384" width="9.140625" style="1"/>
  </cols>
  <sheetData>
    <row r="1" spans="1:8" s="50" customFormat="1" ht="15.95" customHeight="1" x14ac:dyDescent="0.25">
      <c r="A1" s="49"/>
      <c r="B1" s="52" t="s">
        <v>0</v>
      </c>
      <c r="C1" s="52"/>
      <c r="D1" s="52"/>
      <c r="E1" s="52"/>
    </row>
    <row r="2" spans="1:8" s="50" customFormat="1" ht="15.95" customHeight="1" x14ac:dyDescent="0.25">
      <c r="A2" s="51"/>
      <c r="B2" s="53" t="s">
        <v>1</v>
      </c>
      <c r="C2" s="53"/>
      <c r="D2" s="53"/>
      <c r="E2" s="53"/>
    </row>
    <row r="3" spans="1:8" s="50" customFormat="1" ht="15.95" customHeight="1" x14ac:dyDescent="0.25">
      <c r="A3" s="49"/>
      <c r="B3" s="52" t="s">
        <v>2</v>
      </c>
      <c r="C3" s="52"/>
      <c r="D3" s="52"/>
      <c r="E3" s="52"/>
    </row>
    <row r="4" spans="1:8" s="46" customFormat="1" ht="15" x14ac:dyDescent="0.25">
      <c r="A4" s="48"/>
      <c r="B4" s="48"/>
      <c r="C4" s="48"/>
      <c r="D4" s="48"/>
      <c r="H4" s="47"/>
    </row>
    <row r="5" spans="1:8" ht="15" x14ac:dyDescent="0.25">
      <c r="A5" s="2" t="s">
        <v>3</v>
      </c>
      <c r="B5" s="2"/>
    </row>
    <row r="6" spans="1:8" ht="15" x14ac:dyDescent="0.25">
      <c r="A6" s="2" t="s">
        <v>4</v>
      </c>
      <c r="B6" s="2"/>
    </row>
    <row r="7" spans="1:8" ht="15" x14ac:dyDescent="0.25">
      <c r="A7" s="2" t="s">
        <v>5</v>
      </c>
      <c r="B7" s="2"/>
    </row>
    <row r="8" spans="1:8" ht="15" x14ac:dyDescent="0.25">
      <c r="A8" s="2" t="s">
        <v>6</v>
      </c>
      <c r="B8" s="2"/>
    </row>
    <row r="9" spans="1:8" ht="15" x14ac:dyDescent="0.25">
      <c r="A9" s="2" t="s">
        <v>7</v>
      </c>
      <c r="B9" s="2"/>
    </row>
    <row r="10" spans="1:8" ht="15" x14ac:dyDescent="0.25">
      <c r="A10" s="2" t="s">
        <v>8</v>
      </c>
      <c r="B10" s="2"/>
      <c r="C10" s="4"/>
    </row>
    <row r="11" spans="1:8" ht="15" x14ac:dyDescent="0.25">
      <c r="A11" s="2" t="s">
        <v>9</v>
      </c>
      <c r="B11" s="2"/>
    </row>
    <row r="12" spans="1:8" ht="15" x14ac:dyDescent="0.25">
      <c r="A12" s="2" t="s">
        <v>10</v>
      </c>
      <c r="B12" s="2"/>
      <c r="C12" s="4"/>
    </row>
    <row r="13" spans="1:8" ht="15" x14ac:dyDescent="0.25">
      <c r="A13" s="5" t="s">
        <v>11</v>
      </c>
      <c r="B13" s="2"/>
      <c r="C13" s="4"/>
    </row>
    <row r="14" spans="1:8" ht="15" x14ac:dyDescent="0.25">
      <c r="A14" s="2" t="s">
        <v>74</v>
      </c>
      <c r="B14" s="2"/>
    </row>
    <row r="15" spans="1:8" ht="15" x14ac:dyDescent="0.25">
      <c r="A15" s="2" t="s">
        <v>12</v>
      </c>
      <c r="B15" s="2"/>
    </row>
    <row r="16" spans="1:8" ht="15" x14ac:dyDescent="0.25">
      <c r="A16" s="5"/>
      <c r="B16" s="5"/>
    </row>
    <row r="17" spans="1:6" ht="15" x14ac:dyDescent="0.25">
      <c r="A17" s="74" t="s">
        <v>13</v>
      </c>
      <c r="B17" s="75"/>
      <c r="C17" s="6" t="s">
        <v>14</v>
      </c>
      <c r="D17" s="6" t="s">
        <v>15</v>
      </c>
      <c r="E17" s="6" t="s">
        <v>16</v>
      </c>
    </row>
    <row r="18" spans="1:6" ht="15" x14ac:dyDescent="0.25">
      <c r="A18" s="70" t="s">
        <v>79</v>
      </c>
      <c r="B18" s="71"/>
      <c r="C18" s="7">
        <v>43435</v>
      </c>
      <c r="D18" s="7">
        <v>45262</v>
      </c>
      <c r="E18" s="8">
        <v>57640528.799999997</v>
      </c>
    </row>
    <row r="19" spans="1:6" ht="15" x14ac:dyDescent="0.25">
      <c r="A19" s="70" t="s">
        <v>73</v>
      </c>
      <c r="B19" s="71"/>
      <c r="C19" s="7">
        <v>43435</v>
      </c>
      <c r="D19" s="7">
        <v>43465</v>
      </c>
      <c r="E19" s="9">
        <v>480337.74</v>
      </c>
    </row>
    <row r="20" spans="1:6" ht="15" hidden="1" x14ac:dyDescent="0.25">
      <c r="A20" s="70"/>
      <c r="B20" s="71"/>
      <c r="C20" s="7"/>
      <c r="D20" s="7"/>
      <c r="E20" s="9"/>
    </row>
    <row r="21" spans="1:6" ht="15" x14ac:dyDescent="0.25">
      <c r="A21" s="5"/>
      <c r="B21" s="5"/>
    </row>
    <row r="22" spans="1:6" x14ac:dyDescent="0.2">
      <c r="A22" s="72" t="s">
        <v>17</v>
      </c>
      <c r="B22" s="72"/>
      <c r="C22" s="72"/>
      <c r="D22" s="72"/>
      <c r="E22" s="72"/>
    </row>
    <row r="23" spans="1:6" x14ac:dyDescent="0.2">
      <c r="A23" s="72"/>
      <c r="B23" s="72"/>
      <c r="C23" s="72"/>
      <c r="D23" s="72"/>
      <c r="E23" s="72"/>
    </row>
    <row r="24" spans="1:6" ht="15" x14ac:dyDescent="0.25">
      <c r="A24" s="73" t="s">
        <v>18</v>
      </c>
      <c r="B24" s="73" t="s">
        <v>19</v>
      </c>
      <c r="C24" s="73" t="s">
        <v>20</v>
      </c>
      <c r="D24" s="73" t="s">
        <v>21</v>
      </c>
      <c r="E24" s="73" t="s">
        <v>22</v>
      </c>
      <c r="F24" s="5"/>
    </row>
    <row r="25" spans="1:6" x14ac:dyDescent="0.2">
      <c r="A25" s="73"/>
      <c r="B25" s="73"/>
      <c r="C25" s="73"/>
      <c r="D25" s="73"/>
      <c r="E25" s="73"/>
    </row>
    <row r="26" spans="1:6" ht="15" x14ac:dyDescent="0.25">
      <c r="A26" s="73"/>
      <c r="B26" s="73"/>
      <c r="C26" s="73"/>
      <c r="D26" s="73"/>
      <c r="E26" s="73"/>
      <c r="F26" s="5"/>
    </row>
    <row r="27" spans="1:6" ht="15" x14ac:dyDescent="0.25">
      <c r="A27" s="10">
        <v>43444</v>
      </c>
      <c r="B27" s="11">
        <v>480337.74</v>
      </c>
      <c r="C27" s="10">
        <v>43440</v>
      </c>
      <c r="D27" s="12" t="s">
        <v>75</v>
      </c>
      <c r="E27" s="11">
        <v>480337.74</v>
      </c>
      <c r="F27" s="5"/>
    </row>
    <row r="28" spans="1:6" ht="15" x14ac:dyDescent="0.25">
      <c r="A28" s="10">
        <v>43444</v>
      </c>
      <c r="B28" s="11">
        <v>50000</v>
      </c>
      <c r="C28" s="10">
        <v>43458</v>
      </c>
      <c r="D28" s="13" t="s">
        <v>76</v>
      </c>
      <c r="E28" s="11">
        <v>50000</v>
      </c>
      <c r="F28" s="5"/>
    </row>
    <row r="29" spans="1:6" ht="15" x14ac:dyDescent="0.25">
      <c r="A29" s="14" t="s">
        <v>23</v>
      </c>
      <c r="B29" s="15"/>
      <c r="C29" s="16"/>
      <c r="D29" s="17"/>
      <c r="E29" s="18">
        <v>1196875.28</v>
      </c>
    </row>
    <row r="30" spans="1:6" ht="15" x14ac:dyDescent="0.25">
      <c r="A30" s="14" t="s">
        <v>24</v>
      </c>
      <c r="B30" s="15"/>
      <c r="C30" s="16"/>
      <c r="D30" s="17"/>
      <c r="E30" s="18">
        <f>SUM(E27:E28)</f>
        <v>530337.74</v>
      </c>
    </row>
    <row r="31" spans="1:6" ht="15" x14ac:dyDescent="0.25">
      <c r="A31" s="19" t="s">
        <v>25</v>
      </c>
      <c r="B31" s="20"/>
      <c r="C31" s="16"/>
      <c r="D31" s="17"/>
      <c r="E31" s="18">
        <v>3202.95</v>
      </c>
    </row>
    <row r="32" spans="1:6" ht="15" x14ac:dyDescent="0.25">
      <c r="A32" s="19" t="s">
        <v>26</v>
      </c>
      <c r="B32" s="20"/>
      <c r="C32" s="16"/>
      <c r="D32" s="17"/>
      <c r="E32" s="18">
        <f>[1]FC!N15</f>
        <v>0</v>
      </c>
    </row>
    <row r="33" spans="1:6" ht="15" x14ac:dyDescent="0.25">
      <c r="A33" s="19" t="s">
        <v>27</v>
      </c>
      <c r="B33" s="20"/>
      <c r="C33" s="16"/>
      <c r="D33" s="17"/>
      <c r="E33" s="18">
        <f>SUM(E29:E32)</f>
        <v>1730415.97</v>
      </c>
    </row>
    <row r="34" spans="1:6" ht="15" x14ac:dyDescent="0.25">
      <c r="A34" s="19"/>
      <c r="B34" s="20"/>
      <c r="C34" s="21"/>
      <c r="D34" s="20"/>
      <c r="E34" s="22"/>
    </row>
    <row r="35" spans="1:6" ht="15" x14ac:dyDescent="0.25">
      <c r="A35" s="19" t="s">
        <v>28</v>
      </c>
      <c r="B35" s="20"/>
      <c r="C35" s="16"/>
      <c r="D35" s="17"/>
      <c r="E35" s="18">
        <v>0</v>
      </c>
    </row>
    <row r="36" spans="1:6" ht="15" x14ac:dyDescent="0.25">
      <c r="A36" s="19" t="s">
        <v>29</v>
      </c>
      <c r="B36" s="20"/>
      <c r="C36" s="16"/>
      <c r="D36" s="17"/>
      <c r="E36" s="18">
        <f>E33+E35</f>
        <v>1730415.97</v>
      </c>
    </row>
    <row r="37" spans="1:6" s="25" customFormat="1" ht="15" x14ac:dyDescent="0.25">
      <c r="A37" s="4" t="s">
        <v>30</v>
      </c>
      <c r="B37" s="23"/>
      <c r="C37" s="24"/>
      <c r="D37" s="23"/>
      <c r="E37" s="23"/>
    </row>
    <row r="38" spans="1:6" s="25" customFormat="1" ht="15" x14ac:dyDescent="0.25">
      <c r="A38" s="4" t="s">
        <v>31</v>
      </c>
      <c r="B38" s="23"/>
      <c r="C38" s="24"/>
      <c r="D38" s="23"/>
      <c r="E38" s="23"/>
    </row>
    <row r="39" spans="1:6" s="25" customFormat="1" ht="15" x14ac:dyDescent="0.25">
      <c r="A39" s="4" t="s">
        <v>32</v>
      </c>
      <c r="B39" s="23"/>
      <c r="C39" s="24"/>
      <c r="D39" s="23"/>
      <c r="E39" s="23"/>
    </row>
    <row r="40" spans="1:6" s="25" customFormat="1" ht="15" x14ac:dyDescent="0.25">
      <c r="A40" s="4" t="s">
        <v>77</v>
      </c>
      <c r="B40" s="23"/>
      <c r="C40" s="24"/>
      <c r="D40" s="23"/>
      <c r="E40" s="5"/>
      <c r="F40" s="5"/>
    </row>
    <row r="41" spans="1:6" s="25" customFormat="1" ht="15" x14ac:dyDescent="0.25">
      <c r="A41" s="4" t="s">
        <v>80</v>
      </c>
      <c r="B41" s="23"/>
      <c r="C41" s="24"/>
      <c r="D41" s="23"/>
      <c r="E41" s="23"/>
    </row>
    <row r="42" spans="1:6" ht="15" x14ac:dyDescent="0.25">
      <c r="A42" s="4" t="s">
        <v>78</v>
      </c>
    </row>
    <row r="43" spans="1:6" ht="15" x14ac:dyDescent="0.25">
      <c r="A43" s="4"/>
    </row>
    <row r="44" spans="1:6" ht="15.75" x14ac:dyDescent="0.25">
      <c r="A44" s="52" t="s">
        <v>0</v>
      </c>
      <c r="B44" s="52"/>
      <c r="C44" s="52"/>
      <c r="D44" s="52"/>
      <c r="E44" s="52"/>
    </row>
    <row r="45" spans="1:6" ht="15.75" x14ac:dyDescent="0.25">
      <c r="A45" s="52" t="s">
        <v>1</v>
      </c>
      <c r="B45" s="52"/>
      <c r="C45" s="52"/>
      <c r="D45" s="52"/>
      <c r="E45" s="52"/>
    </row>
    <row r="46" spans="1:6" ht="15.75" x14ac:dyDescent="0.25">
      <c r="A46" s="52" t="s">
        <v>2</v>
      </c>
      <c r="B46" s="52"/>
      <c r="C46" s="52"/>
      <c r="D46" s="52"/>
      <c r="E46" s="52"/>
    </row>
    <row r="47" spans="1:6" x14ac:dyDescent="0.2">
      <c r="A47" s="67" t="s">
        <v>33</v>
      </c>
      <c r="B47" s="67"/>
      <c r="C47" s="67"/>
      <c r="D47" s="67"/>
      <c r="E47" s="67"/>
    </row>
    <row r="48" spans="1:6" x14ac:dyDescent="0.2">
      <c r="A48" s="60"/>
      <c r="B48" s="60"/>
      <c r="C48" s="60"/>
      <c r="D48" s="60"/>
      <c r="E48" s="60"/>
    </row>
    <row r="49" spans="1:7" x14ac:dyDescent="0.2">
      <c r="A49" s="68" t="s">
        <v>72</v>
      </c>
      <c r="B49" s="68"/>
      <c r="C49" s="68"/>
      <c r="D49" s="68"/>
      <c r="E49" s="68"/>
    </row>
    <row r="50" spans="1:7" x14ac:dyDescent="0.2">
      <c r="A50" s="69"/>
      <c r="B50" s="69"/>
      <c r="C50" s="69"/>
      <c r="D50" s="69"/>
      <c r="E50" s="69"/>
    </row>
    <row r="51" spans="1:7" x14ac:dyDescent="0.2">
      <c r="A51" s="55" t="s">
        <v>34</v>
      </c>
      <c r="B51" s="55" t="s">
        <v>35</v>
      </c>
      <c r="C51" s="55" t="s">
        <v>36</v>
      </c>
      <c r="D51" s="63" t="s">
        <v>37</v>
      </c>
      <c r="E51" s="64" t="s">
        <v>38</v>
      </c>
      <c r="F51" s="55" t="s">
        <v>39</v>
      </c>
      <c r="G51" s="26"/>
    </row>
    <row r="52" spans="1:7" x14ac:dyDescent="0.2">
      <c r="A52" s="55"/>
      <c r="B52" s="55"/>
      <c r="C52" s="55"/>
      <c r="D52" s="63"/>
      <c r="E52" s="65"/>
      <c r="F52" s="55"/>
      <c r="G52" s="26"/>
    </row>
    <row r="53" spans="1:7" x14ac:dyDescent="0.2">
      <c r="A53" s="55"/>
      <c r="B53" s="55"/>
      <c r="C53" s="55"/>
      <c r="D53" s="63"/>
      <c r="E53" s="65"/>
      <c r="F53" s="55"/>
      <c r="G53" s="26"/>
    </row>
    <row r="54" spans="1:7" ht="36.75" customHeight="1" x14ac:dyDescent="0.2">
      <c r="A54" s="55"/>
      <c r="B54" s="55"/>
      <c r="C54" s="55"/>
      <c r="D54" s="63"/>
      <c r="E54" s="66"/>
      <c r="F54" s="55"/>
      <c r="G54" s="26"/>
    </row>
    <row r="55" spans="1:7" ht="24.95" customHeight="1" x14ac:dyDescent="0.3">
      <c r="A55" s="27" t="s">
        <v>40</v>
      </c>
      <c r="B55" s="28">
        <v>343640.04</v>
      </c>
      <c r="C55" s="28"/>
      <c r="D55" s="28">
        <v>475132.04</v>
      </c>
      <c r="E55" s="29">
        <f>C55+D55</f>
        <v>475132.04</v>
      </c>
      <c r="F55" s="28">
        <v>704234.77</v>
      </c>
      <c r="G55" s="26"/>
    </row>
    <row r="56" spans="1:7" ht="24.95" customHeight="1" x14ac:dyDescent="0.3">
      <c r="A56" s="27" t="s">
        <v>41</v>
      </c>
      <c r="B56" s="28"/>
      <c r="C56" s="28"/>
      <c r="D56" s="28"/>
      <c r="E56" s="29">
        <f t="shared" ref="E56:E70" si="0">C56+D56</f>
        <v>0</v>
      </c>
      <c r="F56" s="28"/>
      <c r="G56" s="26"/>
    </row>
    <row r="57" spans="1:7" ht="24.95" customHeight="1" x14ac:dyDescent="0.3">
      <c r="A57" s="27" t="s">
        <v>42</v>
      </c>
      <c r="B57" s="28">
        <v>5051.13</v>
      </c>
      <c r="C57" s="28"/>
      <c r="D57" s="28">
        <v>4051.91</v>
      </c>
      <c r="E57" s="29">
        <f t="shared" si="0"/>
        <v>4051.91</v>
      </c>
      <c r="F57" s="28">
        <v>6153.17</v>
      </c>
      <c r="G57" s="26"/>
    </row>
    <row r="58" spans="1:7" ht="24.95" customHeight="1" x14ac:dyDescent="0.3">
      <c r="A58" s="27" t="s">
        <v>43</v>
      </c>
      <c r="B58" s="28">
        <v>29548.17</v>
      </c>
      <c r="C58" s="28"/>
      <c r="D58" s="28">
        <v>33121.980000000003</v>
      </c>
      <c r="E58" s="29">
        <f t="shared" si="0"/>
        <v>33121.980000000003</v>
      </c>
      <c r="F58" s="28">
        <v>18691.79</v>
      </c>
      <c r="G58" s="26"/>
    </row>
    <row r="59" spans="1:7" ht="24.95" customHeight="1" x14ac:dyDescent="0.3">
      <c r="A59" s="27" t="s">
        <v>44</v>
      </c>
      <c r="B59" s="28">
        <v>913.8</v>
      </c>
      <c r="C59" s="28"/>
      <c r="D59" s="28">
        <v>1192.45</v>
      </c>
      <c r="E59" s="29">
        <f t="shared" si="0"/>
        <v>1192.45</v>
      </c>
      <c r="F59" s="28"/>
      <c r="G59" s="26"/>
    </row>
    <row r="60" spans="1:7" ht="24.95" customHeight="1" x14ac:dyDescent="0.3">
      <c r="A60" s="27" t="s">
        <v>45</v>
      </c>
      <c r="B60" s="28">
        <v>5863.19</v>
      </c>
      <c r="C60" s="28"/>
      <c r="D60" s="28">
        <v>14890.16</v>
      </c>
      <c r="E60" s="29">
        <f t="shared" si="0"/>
        <v>14890.16</v>
      </c>
      <c r="F60" s="28">
        <v>3720.35</v>
      </c>
      <c r="G60" s="26"/>
    </row>
    <row r="61" spans="1:7" ht="24.95" customHeight="1" x14ac:dyDescent="0.3">
      <c r="A61" s="27" t="s">
        <v>46</v>
      </c>
      <c r="B61" s="28">
        <v>446099.39</v>
      </c>
      <c r="C61" s="28"/>
      <c r="D61" s="28">
        <v>509319.23</v>
      </c>
      <c r="E61" s="29">
        <f t="shared" si="0"/>
        <v>509319.23</v>
      </c>
      <c r="F61" s="28">
        <v>463343.94</v>
      </c>
      <c r="G61" s="26"/>
    </row>
    <row r="62" spans="1:7" ht="24.95" customHeight="1" x14ac:dyDescent="0.3">
      <c r="A62" s="27" t="s">
        <v>47</v>
      </c>
      <c r="B62" s="28">
        <v>101070.04</v>
      </c>
      <c r="C62" s="28"/>
      <c r="D62" s="28">
        <v>92741.119999999995</v>
      </c>
      <c r="E62" s="29">
        <f t="shared" si="0"/>
        <v>92741.119999999995</v>
      </c>
      <c r="F62" s="28">
        <v>95010.42</v>
      </c>
      <c r="G62" s="26"/>
    </row>
    <row r="63" spans="1:7" ht="24.95" customHeight="1" x14ac:dyDescent="0.3">
      <c r="A63" s="27" t="s">
        <v>48</v>
      </c>
      <c r="B63" s="28"/>
      <c r="C63" s="28"/>
      <c r="D63" s="28"/>
      <c r="E63" s="29">
        <f t="shared" si="0"/>
        <v>0</v>
      </c>
      <c r="F63" s="28"/>
      <c r="G63" s="26"/>
    </row>
    <row r="64" spans="1:7" ht="24.95" customHeight="1" x14ac:dyDescent="0.3">
      <c r="A64" s="27" t="s">
        <v>49</v>
      </c>
      <c r="B64" s="28">
        <v>16363</v>
      </c>
      <c r="C64" s="28"/>
      <c r="D64" s="28">
        <v>16350</v>
      </c>
      <c r="E64" s="29">
        <f t="shared" si="0"/>
        <v>16350</v>
      </c>
      <c r="F64" s="28">
        <v>2800</v>
      </c>
      <c r="G64" s="26"/>
    </row>
    <row r="65" spans="1:7" ht="24.95" customHeight="1" x14ac:dyDescent="0.3">
      <c r="A65" s="27" t="s">
        <v>50</v>
      </c>
      <c r="B65" s="28">
        <v>23218.66</v>
      </c>
      <c r="C65" s="28"/>
      <c r="D65" s="28">
        <v>19685.39</v>
      </c>
      <c r="E65" s="29">
        <f t="shared" si="0"/>
        <v>19685.39</v>
      </c>
      <c r="F65" s="28">
        <v>22807.61</v>
      </c>
      <c r="G65" s="26"/>
    </row>
    <row r="66" spans="1:7" ht="24.95" customHeight="1" x14ac:dyDescent="0.3">
      <c r="A66" s="27" t="s">
        <v>51</v>
      </c>
      <c r="B66" s="28"/>
      <c r="C66" s="28"/>
      <c r="D66" s="28"/>
      <c r="E66" s="29">
        <f t="shared" si="0"/>
        <v>0</v>
      </c>
      <c r="F66" s="28"/>
      <c r="G66" s="26"/>
    </row>
    <row r="67" spans="1:7" ht="24.95" customHeight="1" x14ac:dyDescent="0.3">
      <c r="A67" s="27" t="s">
        <v>52</v>
      </c>
      <c r="B67" s="28"/>
      <c r="C67" s="28"/>
      <c r="D67" s="28"/>
      <c r="E67" s="29">
        <f t="shared" si="0"/>
        <v>0</v>
      </c>
      <c r="F67" s="28"/>
      <c r="G67" s="26"/>
    </row>
    <row r="68" spans="1:7" ht="24.95" customHeight="1" x14ac:dyDescent="0.3">
      <c r="A68" s="27" t="s">
        <v>53</v>
      </c>
      <c r="B68" s="28"/>
      <c r="C68" s="28"/>
      <c r="D68" s="28"/>
      <c r="E68" s="29">
        <f t="shared" si="0"/>
        <v>0</v>
      </c>
      <c r="F68" s="28"/>
      <c r="G68" s="26"/>
    </row>
    <row r="69" spans="1:7" ht="24.95" customHeight="1" x14ac:dyDescent="0.3">
      <c r="A69" s="27" t="s">
        <v>54</v>
      </c>
      <c r="B69" s="28">
        <v>129.65</v>
      </c>
      <c r="C69" s="28"/>
      <c r="D69" s="28">
        <v>129.65</v>
      </c>
      <c r="E69" s="29">
        <f t="shared" si="0"/>
        <v>129.65</v>
      </c>
      <c r="F69" s="28"/>
      <c r="G69" s="26"/>
    </row>
    <row r="70" spans="1:7" ht="24.95" customHeight="1" x14ac:dyDescent="0.3">
      <c r="A70" s="27" t="s">
        <v>55</v>
      </c>
      <c r="B70" s="28">
        <v>3551.77</v>
      </c>
      <c r="C70" s="28"/>
      <c r="D70" s="28">
        <v>5330.63</v>
      </c>
      <c r="E70" s="29">
        <f t="shared" si="0"/>
        <v>5330.63</v>
      </c>
      <c r="F70" s="28"/>
      <c r="G70" s="26"/>
    </row>
    <row r="71" spans="1:7" ht="24.95" customHeight="1" x14ac:dyDescent="0.3">
      <c r="A71" s="30" t="s">
        <v>56</v>
      </c>
      <c r="B71" s="31">
        <f t="shared" ref="B71:F71" si="1">SUM(B55:B70)</f>
        <v>975448.84000000008</v>
      </c>
      <c r="C71" s="31">
        <f t="shared" si="1"/>
        <v>0</v>
      </c>
      <c r="D71" s="31">
        <f t="shared" si="1"/>
        <v>1171944.5599999996</v>
      </c>
      <c r="E71" s="29">
        <f t="shared" si="1"/>
        <v>1171944.5599999996</v>
      </c>
      <c r="F71" s="31">
        <f t="shared" si="1"/>
        <v>1316762.05</v>
      </c>
      <c r="G71" s="26"/>
    </row>
    <row r="72" spans="1:7" s="25" customFormat="1" ht="15" x14ac:dyDescent="0.25">
      <c r="A72" s="4" t="s">
        <v>57</v>
      </c>
      <c r="B72" s="5"/>
      <c r="C72" s="24"/>
      <c r="D72" s="23"/>
      <c r="E72" s="32"/>
      <c r="F72" s="33"/>
    </row>
    <row r="73" spans="1:7" s="25" customFormat="1" ht="15" x14ac:dyDescent="0.25">
      <c r="A73" s="5" t="s">
        <v>58</v>
      </c>
      <c r="B73" s="5"/>
      <c r="C73" s="24"/>
      <c r="D73" s="23"/>
      <c r="E73" s="23"/>
    </row>
    <row r="74" spans="1:7" s="25" customFormat="1" ht="15" x14ac:dyDescent="0.25">
      <c r="A74" s="5" t="s">
        <v>59</v>
      </c>
      <c r="B74" s="5"/>
      <c r="C74" s="24"/>
      <c r="D74" s="23"/>
      <c r="E74" s="23"/>
    </row>
    <row r="75" spans="1:7" s="25" customFormat="1" ht="15" x14ac:dyDescent="0.25">
      <c r="A75" s="4" t="s">
        <v>60</v>
      </c>
      <c r="B75" s="5"/>
      <c r="C75" s="24"/>
      <c r="D75" s="23"/>
      <c r="E75" s="23"/>
    </row>
    <row r="76" spans="1:7" s="25" customFormat="1" ht="15" x14ac:dyDescent="0.25">
      <c r="A76" s="4" t="s">
        <v>82</v>
      </c>
      <c r="B76" s="23"/>
      <c r="C76" s="24"/>
      <c r="D76" s="23"/>
      <c r="E76" s="23"/>
    </row>
    <row r="77" spans="1:7" s="25" customFormat="1" ht="15" x14ac:dyDescent="0.25">
      <c r="A77" s="4" t="s">
        <v>81</v>
      </c>
      <c r="B77" s="5"/>
      <c r="C77" s="24"/>
      <c r="D77" s="23"/>
      <c r="E77" s="23"/>
    </row>
    <row r="78" spans="1:7" s="25" customFormat="1" ht="15" x14ac:dyDescent="0.25">
      <c r="A78" s="4" t="s">
        <v>83</v>
      </c>
      <c r="B78" s="5"/>
      <c r="C78" s="24"/>
      <c r="D78" s="23"/>
      <c r="E78" s="23"/>
    </row>
    <row r="79" spans="1:7" s="25" customFormat="1" ht="15" x14ac:dyDescent="0.25">
      <c r="A79" s="4" t="s">
        <v>84</v>
      </c>
      <c r="B79" s="5"/>
      <c r="C79" s="24"/>
      <c r="D79" s="23"/>
      <c r="E79" s="23"/>
    </row>
    <row r="80" spans="1:7" s="25" customFormat="1" ht="15" x14ac:dyDescent="0.25">
      <c r="A80" s="4" t="s">
        <v>86</v>
      </c>
      <c r="B80" s="5"/>
      <c r="C80" s="24"/>
      <c r="D80" s="23"/>
      <c r="E80" s="23"/>
    </row>
    <row r="81" spans="1:6" s="25" customFormat="1" ht="15" x14ac:dyDescent="0.25">
      <c r="A81" s="4" t="s">
        <v>85</v>
      </c>
      <c r="B81" s="5"/>
      <c r="C81" s="24"/>
      <c r="D81" s="23"/>
      <c r="E81" s="23"/>
    </row>
    <row r="82" spans="1:6" s="25" customFormat="1" ht="15" x14ac:dyDescent="0.25">
      <c r="A82" s="4" t="s">
        <v>87</v>
      </c>
      <c r="B82" s="5"/>
      <c r="C82" s="24"/>
      <c r="D82" s="23"/>
      <c r="E82" s="23"/>
    </row>
    <row r="83" spans="1:6" s="25" customFormat="1" ht="15" x14ac:dyDescent="0.25">
      <c r="A83" s="4" t="s">
        <v>61</v>
      </c>
      <c r="B83" s="5"/>
      <c r="C83" s="24"/>
      <c r="D83" s="23"/>
      <c r="E83" s="23"/>
    </row>
    <row r="84" spans="1:6" x14ac:dyDescent="0.2">
      <c r="A84" s="34"/>
      <c r="B84" s="35"/>
      <c r="C84" s="36"/>
      <c r="D84" s="37"/>
      <c r="E84" s="37"/>
    </row>
    <row r="85" spans="1:6" ht="15.75" x14ac:dyDescent="0.25">
      <c r="A85" s="52" t="s">
        <v>0</v>
      </c>
      <c r="B85" s="52"/>
      <c r="C85" s="52"/>
      <c r="D85" s="52"/>
      <c r="E85" s="52"/>
    </row>
    <row r="86" spans="1:6" ht="15.75" x14ac:dyDescent="0.25">
      <c r="A86" s="52" t="s">
        <v>1</v>
      </c>
      <c r="B86" s="52"/>
      <c r="C86" s="52"/>
      <c r="D86" s="52"/>
      <c r="E86" s="52"/>
    </row>
    <row r="87" spans="1:6" ht="15.75" x14ac:dyDescent="0.25">
      <c r="A87" s="52" t="s">
        <v>2</v>
      </c>
      <c r="B87" s="52"/>
      <c r="C87" s="52"/>
      <c r="D87" s="52"/>
      <c r="E87" s="52"/>
    </row>
    <row r="88" spans="1:6" ht="15" x14ac:dyDescent="0.25">
      <c r="A88" s="38"/>
      <c r="B88" s="38"/>
      <c r="C88" s="38"/>
      <c r="D88" s="38"/>
      <c r="E88" s="38"/>
    </row>
    <row r="89" spans="1:6" x14ac:dyDescent="0.2">
      <c r="A89" s="56" t="s">
        <v>62</v>
      </c>
      <c r="B89" s="57"/>
      <c r="C89" s="57"/>
      <c r="D89" s="57"/>
      <c r="E89" s="58"/>
    </row>
    <row r="90" spans="1:6" x14ac:dyDescent="0.2">
      <c r="A90" s="59"/>
      <c r="B90" s="60"/>
      <c r="C90" s="60"/>
      <c r="D90" s="60"/>
      <c r="E90" s="61"/>
    </row>
    <row r="91" spans="1:6" ht="15" x14ac:dyDescent="0.2">
      <c r="A91" s="39" t="s">
        <v>63</v>
      </c>
      <c r="B91" s="40"/>
      <c r="C91" s="41"/>
      <c r="D91" s="42"/>
      <c r="E91" s="43">
        <f>E36</f>
        <v>1730415.97</v>
      </c>
    </row>
    <row r="92" spans="1:6" ht="15" x14ac:dyDescent="0.2">
      <c r="A92" s="39" t="s">
        <v>64</v>
      </c>
      <c r="B92" s="40"/>
      <c r="C92" s="40"/>
      <c r="D92" s="42"/>
      <c r="E92" s="43">
        <f>C71+D71</f>
        <v>1171944.5599999996</v>
      </c>
      <c r="F92" s="44"/>
    </row>
    <row r="93" spans="1:6" ht="15" x14ac:dyDescent="0.2">
      <c r="A93" s="39" t="s">
        <v>65</v>
      </c>
      <c r="B93" s="40"/>
      <c r="C93" s="40"/>
      <c r="D93" s="42"/>
      <c r="E93" s="43">
        <f>E33-(E92-E35)</f>
        <v>558471.41000000038</v>
      </c>
    </row>
    <row r="94" spans="1:6" ht="15" x14ac:dyDescent="0.2">
      <c r="A94" s="39" t="s">
        <v>66</v>
      </c>
      <c r="B94" s="40"/>
      <c r="C94" s="40"/>
      <c r="D94" s="42"/>
      <c r="E94" s="9">
        <v>0</v>
      </c>
    </row>
    <row r="95" spans="1:6" ht="15" x14ac:dyDescent="0.2">
      <c r="A95" s="39" t="s">
        <v>67</v>
      </c>
      <c r="B95" s="40"/>
      <c r="C95" s="40"/>
      <c r="D95" s="42"/>
      <c r="E95" s="43">
        <f>E93-E94</f>
        <v>558471.41000000038</v>
      </c>
      <c r="F95" s="44"/>
    </row>
    <row r="97" spans="1:5" ht="15" x14ac:dyDescent="0.25">
      <c r="A97" s="4" t="s">
        <v>68</v>
      </c>
    </row>
    <row r="98" spans="1:5" ht="15" x14ac:dyDescent="0.25">
      <c r="A98" s="4" t="s">
        <v>69</v>
      </c>
    </row>
    <row r="99" spans="1:5" ht="15" x14ac:dyDescent="0.25">
      <c r="A99" s="4" t="s">
        <v>70</v>
      </c>
    </row>
    <row r="100" spans="1:5" ht="15" x14ac:dyDescent="0.25">
      <c r="A100" s="4"/>
    </row>
    <row r="101" spans="1:5" ht="15" x14ac:dyDescent="0.25">
      <c r="A101" s="5" t="s">
        <v>90</v>
      </c>
      <c r="B101" s="5"/>
    </row>
    <row r="102" spans="1:5" ht="15" x14ac:dyDescent="0.25">
      <c r="A102" s="5"/>
      <c r="B102" s="5"/>
      <c r="C102" s="45"/>
    </row>
    <row r="103" spans="1:5" ht="15" x14ac:dyDescent="0.25">
      <c r="A103" s="5"/>
      <c r="B103" s="62" t="s">
        <v>71</v>
      </c>
      <c r="C103" s="62"/>
      <c r="D103" s="62"/>
    </row>
    <row r="104" spans="1:5" ht="15" x14ac:dyDescent="0.25">
      <c r="A104" s="54" t="s">
        <v>88</v>
      </c>
      <c r="B104" s="54"/>
      <c r="C104" s="54"/>
      <c r="D104" s="54"/>
      <c r="E104" s="54"/>
    </row>
    <row r="105" spans="1:5" ht="15" x14ac:dyDescent="0.25">
      <c r="A105" s="54" t="s">
        <v>89</v>
      </c>
      <c r="B105" s="54"/>
      <c r="C105" s="54"/>
      <c r="D105" s="54"/>
      <c r="E105" s="54"/>
    </row>
  </sheetData>
  <mergeCells count="31">
    <mergeCell ref="A19:B19"/>
    <mergeCell ref="A17:B17"/>
    <mergeCell ref="A18:B18"/>
    <mergeCell ref="B1:E1"/>
    <mergeCell ref="B2:E2"/>
    <mergeCell ref="B3:E3"/>
    <mergeCell ref="A20:B20"/>
    <mergeCell ref="A22:E23"/>
    <mergeCell ref="A24:A26"/>
    <mergeCell ref="B24:B26"/>
    <mergeCell ref="C24:C26"/>
    <mergeCell ref="D24:D26"/>
    <mergeCell ref="E24:E26"/>
    <mergeCell ref="A44:E44"/>
    <mergeCell ref="A45:E45"/>
    <mergeCell ref="A46:E46"/>
    <mergeCell ref="A47:E48"/>
    <mergeCell ref="A49:E50"/>
    <mergeCell ref="A104:E104"/>
    <mergeCell ref="A105:E105"/>
    <mergeCell ref="F51:F54"/>
    <mergeCell ref="A85:E85"/>
    <mergeCell ref="A86:E86"/>
    <mergeCell ref="A87:E87"/>
    <mergeCell ref="A89:E90"/>
    <mergeCell ref="B103:D103"/>
    <mergeCell ref="A51:A54"/>
    <mergeCell ref="B51:B54"/>
    <mergeCell ref="C51:C54"/>
    <mergeCell ref="D51:D54"/>
    <mergeCell ref="E51:E54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8 - 023_2018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2020-05-19T18:50:57Z</dcterms:modified>
</cp:coreProperties>
</file>