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xr:revisionPtr revIDLastSave="0" documentId="13_ncr:1_{A7673611-957A-4412-BFBA-7AC3403628F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19 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4" i="6" l="1"/>
  <c r="R61" i="6"/>
  <c r="R60" i="6"/>
  <c r="R54" i="6"/>
  <c r="R51" i="6"/>
  <c r="R34" i="6"/>
  <c r="R26" i="6"/>
  <c r="R23" i="6"/>
  <c r="R20" i="6"/>
  <c r="R14" i="6"/>
  <c r="R13" i="6" l="1"/>
  <c r="R118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R12" i="6"/>
  <c r="R109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R87" i="6"/>
  <c r="Q88" i="6" l="1"/>
  <c r="P88" i="6"/>
  <c r="O88" i="6"/>
  <c r="N88" i="6"/>
  <c r="M88" i="6"/>
  <c r="L88" i="6"/>
  <c r="K88" i="6"/>
  <c r="J88" i="6"/>
  <c r="I88" i="6"/>
  <c r="H88" i="6"/>
  <c r="G88" i="6"/>
  <c r="F88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R135" i="6"/>
  <c r="R140" i="6"/>
  <c r="R136" i="6" l="1"/>
  <c r="R40" i="6"/>
  <c r="R41" i="6"/>
  <c r="R24" i="6"/>
  <c r="R22" i="6"/>
  <c r="R123" i="6"/>
  <c r="R122" i="6"/>
  <c r="R46" i="6"/>
  <c r="R15" i="6" l="1"/>
  <c r="P75" i="6"/>
  <c r="R99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F92" i="6"/>
  <c r="G92" i="6"/>
  <c r="R117" i="6"/>
  <c r="R119" i="6" s="1"/>
  <c r="R11" i="6"/>
  <c r="F67" i="6"/>
  <c r="R66" i="6"/>
  <c r="R65" i="6"/>
  <c r="R63" i="6"/>
  <c r="R62" i="6"/>
  <c r="F16" i="6" l="1"/>
  <c r="R144" i="6"/>
  <c r="R131" i="6"/>
  <c r="F128" i="6"/>
  <c r="G128" i="6"/>
  <c r="H128" i="6"/>
  <c r="I128" i="6"/>
  <c r="J128" i="6"/>
  <c r="K128" i="6"/>
  <c r="L128" i="6"/>
  <c r="M128" i="6"/>
  <c r="N128" i="6"/>
  <c r="O128" i="6"/>
  <c r="P128" i="6"/>
  <c r="Q128" i="6"/>
  <c r="R127" i="6"/>
  <c r="R113" i="6"/>
  <c r="R108" i="6"/>
  <c r="R110" i="6" s="1"/>
  <c r="R104" i="6"/>
  <c r="R100" i="6"/>
  <c r="R95" i="6"/>
  <c r="R88" i="6"/>
  <c r="R83" i="6"/>
  <c r="R78" i="6"/>
  <c r="R79" i="6"/>
  <c r="R70" i="6"/>
  <c r="R59" i="6"/>
  <c r="R57" i="6"/>
  <c r="R55" i="6"/>
  <c r="R53" i="6"/>
  <c r="R52" i="6"/>
  <c r="R50" i="6"/>
  <c r="R49" i="6"/>
  <c r="R48" i="6"/>
  <c r="R47" i="6"/>
  <c r="R45" i="6"/>
  <c r="R44" i="6"/>
  <c r="R43" i="6"/>
  <c r="R38" i="6"/>
  <c r="R36" i="6"/>
  <c r="R37" i="6"/>
  <c r="R35" i="6"/>
  <c r="R33" i="6"/>
  <c r="R32" i="6"/>
  <c r="R31" i="6"/>
  <c r="R30" i="6"/>
  <c r="R29" i="6"/>
  <c r="R28" i="6"/>
  <c r="R27" i="6"/>
  <c r="R25" i="6"/>
  <c r="R21" i="6"/>
  <c r="R19" i="6"/>
  <c r="R9" i="6"/>
  <c r="R10" i="6"/>
  <c r="G16" i="6"/>
  <c r="H16" i="6"/>
  <c r="I16" i="6"/>
  <c r="J16" i="6"/>
  <c r="K16" i="6"/>
  <c r="L16" i="6"/>
  <c r="M16" i="6"/>
  <c r="N16" i="6"/>
  <c r="O16" i="6"/>
  <c r="P16" i="6"/>
  <c r="Q16" i="6"/>
  <c r="H67" i="6"/>
  <c r="I67" i="6"/>
  <c r="J67" i="6"/>
  <c r="L67" i="6"/>
  <c r="M67" i="6"/>
  <c r="N67" i="6"/>
  <c r="O67" i="6"/>
  <c r="P67" i="6"/>
  <c r="Q67" i="6"/>
  <c r="G67" i="6"/>
  <c r="R39" i="6"/>
  <c r="R42" i="6"/>
  <c r="R56" i="6"/>
  <c r="R58" i="6"/>
  <c r="F71" i="6"/>
  <c r="G71" i="6"/>
  <c r="H71" i="6"/>
  <c r="I71" i="6"/>
  <c r="J71" i="6"/>
  <c r="K71" i="6"/>
  <c r="L71" i="6"/>
  <c r="M71" i="6"/>
  <c r="N71" i="6"/>
  <c r="O71" i="6"/>
  <c r="P71" i="6"/>
  <c r="Q71" i="6"/>
  <c r="F75" i="6"/>
  <c r="G75" i="6"/>
  <c r="H75" i="6"/>
  <c r="N75" i="6"/>
  <c r="I75" i="6"/>
  <c r="J75" i="6"/>
  <c r="K75" i="6"/>
  <c r="L75" i="6"/>
  <c r="M75" i="6"/>
  <c r="O75" i="6"/>
  <c r="Q75" i="6"/>
  <c r="F80" i="6"/>
  <c r="G80" i="6"/>
  <c r="H80" i="6"/>
  <c r="I80" i="6"/>
  <c r="J80" i="6"/>
  <c r="K80" i="6"/>
  <c r="L80" i="6"/>
  <c r="M80" i="6"/>
  <c r="N80" i="6"/>
  <c r="O80" i="6"/>
  <c r="P80" i="6"/>
  <c r="Q80" i="6"/>
  <c r="F84" i="6"/>
  <c r="G84" i="6"/>
  <c r="H84" i="6"/>
  <c r="I84" i="6"/>
  <c r="J84" i="6"/>
  <c r="K84" i="6"/>
  <c r="L84" i="6"/>
  <c r="M84" i="6"/>
  <c r="N84" i="6"/>
  <c r="O84" i="6"/>
  <c r="P84" i="6"/>
  <c r="Q84" i="6"/>
  <c r="H92" i="6"/>
  <c r="I92" i="6"/>
  <c r="L92" i="6"/>
  <c r="M92" i="6"/>
  <c r="N92" i="6"/>
  <c r="O92" i="6"/>
  <c r="P92" i="6"/>
  <c r="J92" i="6"/>
  <c r="K92" i="6"/>
  <c r="Q92" i="6"/>
  <c r="P96" i="6"/>
  <c r="Q96" i="6"/>
  <c r="F96" i="6"/>
  <c r="G96" i="6"/>
  <c r="H96" i="6"/>
  <c r="I96" i="6"/>
  <c r="J96" i="6"/>
  <c r="K96" i="6"/>
  <c r="L96" i="6"/>
  <c r="M96" i="6"/>
  <c r="N96" i="6"/>
  <c r="O96" i="6"/>
  <c r="F114" i="6"/>
  <c r="G114" i="6"/>
  <c r="H114" i="6"/>
  <c r="I114" i="6"/>
  <c r="J114" i="6"/>
  <c r="K114" i="6"/>
  <c r="L114" i="6"/>
  <c r="M114" i="6"/>
  <c r="N114" i="6"/>
  <c r="O114" i="6"/>
  <c r="P114" i="6"/>
  <c r="Q114" i="6"/>
  <c r="F124" i="6"/>
  <c r="G124" i="6"/>
  <c r="H124" i="6"/>
  <c r="I124" i="6"/>
  <c r="J124" i="6"/>
  <c r="K124" i="6"/>
  <c r="L124" i="6"/>
  <c r="M124" i="6"/>
  <c r="N124" i="6"/>
  <c r="O124" i="6"/>
  <c r="P124" i="6"/>
  <c r="Q124" i="6"/>
  <c r="O132" i="6"/>
  <c r="P132" i="6"/>
  <c r="F132" i="6"/>
  <c r="G132" i="6"/>
  <c r="H132" i="6"/>
  <c r="I132" i="6"/>
  <c r="J132" i="6"/>
  <c r="K132" i="6"/>
  <c r="M132" i="6"/>
  <c r="N132" i="6"/>
  <c r="Q132" i="6"/>
  <c r="F141" i="6"/>
  <c r="G141" i="6"/>
  <c r="H141" i="6"/>
  <c r="I141" i="6"/>
  <c r="J141" i="6"/>
  <c r="K141" i="6"/>
  <c r="L141" i="6"/>
  <c r="M141" i="6"/>
  <c r="N141" i="6"/>
  <c r="O141" i="6"/>
  <c r="P141" i="6"/>
  <c r="Q141" i="6"/>
  <c r="F145" i="6"/>
  <c r="G145" i="6"/>
  <c r="H145" i="6"/>
  <c r="I145" i="6"/>
  <c r="J145" i="6"/>
  <c r="K145" i="6"/>
  <c r="L145" i="6"/>
  <c r="M145" i="6"/>
  <c r="N145" i="6"/>
  <c r="O145" i="6"/>
  <c r="P145" i="6"/>
  <c r="Q145" i="6"/>
  <c r="H149" i="6"/>
  <c r="J149" i="6"/>
  <c r="K149" i="6"/>
  <c r="L149" i="6"/>
  <c r="N149" i="6"/>
  <c r="O149" i="6"/>
  <c r="P149" i="6"/>
  <c r="Q149" i="6"/>
  <c r="F149" i="6"/>
  <c r="G149" i="6"/>
  <c r="I149" i="6"/>
  <c r="M149" i="6"/>
  <c r="K67" i="6"/>
  <c r="R145" i="6" l="1"/>
  <c r="R124" i="6"/>
  <c r="R128" i="6"/>
  <c r="R96" i="6"/>
  <c r="R80" i="6"/>
  <c r="R139" i="6"/>
  <c r="R105" i="6"/>
  <c r="R84" i="6"/>
  <c r="R148" i="6"/>
  <c r="R74" i="6"/>
  <c r="R114" i="6"/>
  <c r="R71" i="6"/>
  <c r="R141" i="6"/>
  <c r="R92" i="6"/>
  <c r="R149" i="6"/>
  <c r="R75" i="6"/>
  <c r="R16" i="6"/>
  <c r="R67" i="6"/>
  <c r="R91" i="6"/>
  <c r="L132" i="6"/>
  <c r="R132" i="6" s="1"/>
  <c r="R103" i="6"/>
</calcChain>
</file>

<file path=xl/sharedStrings.xml><?xml version="1.0" encoding="utf-8"?>
<sst xmlns="http://schemas.openxmlformats.org/spreadsheetml/2006/main" count="336" uniqueCount="277">
  <si>
    <t>Total</t>
  </si>
  <si>
    <t>FEVEREIRO</t>
  </si>
  <si>
    <t>JANEIRO</t>
  </si>
  <si>
    <t>Serviços de Processamento de Dados</t>
  </si>
  <si>
    <t>Serviços de Auditoria</t>
  </si>
  <si>
    <t>Serviços de Segurança</t>
  </si>
  <si>
    <t>Serviços de Radiologia</t>
  </si>
  <si>
    <t>Serviços de Lavanderia</t>
  </si>
  <si>
    <t>Serviços de Esterilização</t>
  </si>
  <si>
    <t>Serviços de Consultoria</t>
  </si>
  <si>
    <t>Data da Contratação</t>
  </si>
  <si>
    <t>Data do Aditivo</t>
  </si>
  <si>
    <t>Nome do Fornecedor</t>
  </si>
  <si>
    <t>Objeto do Contrato</t>
  </si>
  <si>
    <t>05.09.2011</t>
  </si>
  <si>
    <t>xxxxxxxxxx</t>
  </si>
  <si>
    <t>Auditoria Contábil</t>
  </si>
  <si>
    <t>12.11.2009</t>
  </si>
  <si>
    <t>01.07.2010</t>
  </si>
  <si>
    <t>Planejamento e Organização de instituições de saúde</t>
  </si>
  <si>
    <t>58.921.792/0001-17</t>
  </si>
  <si>
    <t>15.02.2010</t>
  </si>
  <si>
    <t>11.04.2011</t>
  </si>
  <si>
    <t>Serviço de assesssoria e proteção radiológica</t>
  </si>
  <si>
    <t>Seviços de Esterilização de materiais médico-hospitalares</t>
  </si>
  <si>
    <t>Prestação de Serviços de Segurança do Trabalho</t>
  </si>
  <si>
    <t>Serviços Médicos</t>
  </si>
  <si>
    <t>30.09.2010</t>
  </si>
  <si>
    <t>01.06.2010</t>
  </si>
  <si>
    <t>02.06.2010</t>
  </si>
  <si>
    <t>03.03.2010</t>
  </si>
  <si>
    <t>04.03.2010</t>
  </si>
  <si>
    <t>01.04.2010</t>
  </si>
  <si>
    <t>01.01.2012</t>
  </si>
  <si>
    <t>31.08.2011</t>
  </si>
  <si>
    <t>03.11.2011</t>
  </si>
  <si>
    <t>16.12.2010</t>
  </si>
  <si>
    <t>02.03.2010</t>
  </si>
  <si>
    <t>11.761.720/0001-96</t>
  </si>
  <si>
    <t>08.03.2010</t>
  </si>
  <si>
    <t>09.03.2010</t>
  </si>
  <si>
    <t>02.04.2010</t>
  </si>
  <si>
    <t>10.03.2012</t>
  </si>
  <si>
    <t>01.04.2012</t>
  </si>
  <si>
    <t>Reprodução de Documentos</t>
  </si>
  <si>
    <t>Telecomunições e Internet</t>
  </si>
  <si>
    <t>Despesas com Telecomunicações (Internet)</t>
  </si>
  <si>
    <t>21.06.2012</t>
  </si>
  <si>
    <t>MARÇO</t>
  </si>
  <si>
    <t>ABRIL</t>
  </si>
  <si>
    <t>MAIO</t>
  </si>
  <si>
    <t>JUNHO</t>
  </si>
  <si>
    <t>JULHO</t>
  </si>
  <si>
    <t>10.613.946/0001-87</t>
  </si>
  <si>
    <t>Serviços de Manutenção de Equipamentos</t>
  </si>
  <si>
    <t>AGOSTO</t>
  </si>
  <si>
    <t>SETEMBRO</t>
  </si>
  <si>
    <t>OUTUBRO</t>
  </si>
  <si>
    <t>NOVEMBRO</t>
  </si>
  <si>
    <t>DEZEMBRO</t>
  </si>
  <si>
    <t>20.861.526/0001-73</t>
  </si>
  <si>
    <t>Serviços Laboratoriais de controle de qualidade de água de abastecimento</t>
  </si>
  <si>
    <t>Serviços de Coleta de Lixo Hospitalar</t>
  </si>
  <si>
    <t>Coleta de Lixo Hospitalar</t>
  </si>
  <si>
    <t>Serviços de Exames Laboratoriais</t>
  </si>
  <si>
    <t>Serviços de Laboratório - Terceiros</t>
  </si>
  <si>
    <t>15.02.2009</t>
  </si>
  <si>
    <t>11.04.2010</t>
  </si>
  <si>
    <t>Serviços de Reprodução de Documentos</t>
  </si>
  <si>
    <t>10.883.685/0001-15</t>
  </si>
  <si>
    <t>Patologia/Citopatologia</t>
  </si>
  <si>
    <t>Controlador de Acesso/Portaria</t>
  </si>
  <si>
    <t>Lavagem e desinfecção de roupas</t>
  </si>
  <si>
    <t>Controle e de Infecção Ambulatorial</t>
  </si>
  <si>
    <t>Telecomunicações (Internet)</t>
  </si>
  <si>
    <t>Serviços de Publicidade e Propaganda</t>
  </si>
  <si>
    <t>Serviços de Locações Diversas</t>
  </si>
  <si>
    <t>Sistema Regional de Comunicação Andradina Ltda ME</t>
  </si>
  <si>
    <t>26.824.364/0001-80</t>
  </si>
  <si>
    <t>08.517.361/0001-11</t>
  </si>
  <si>
    <t>09.106.608/0001-70</t>
  </si>
  <si>
    <t>02.333.058/0001-82</t>
  </si>
  <si>
    <t>Hidroquimica - Laboratório e Serviços de Controle de Qualidade de Aguas Ltda - ME</t>
  </si>
  <si>
    <t>Alberto Francisco Costa ME</t>
  </si>
  <si>
    <t>Planisa Planejamento e Organização de Instituições de Saude LTDA</t>
  </si>
  <si>
    <t>O.M.I. Comércio e Manutenção de Equipamentos de Informática Ltda ME</t>
  </si>
  <si>
    <t>Nascimento &amp; Gonçalves Consultoria e Assistência em Medicina e Segurança Ocupacional Ltda ME</t>
  </si>
  <si>
    <t>Seguros</t>
  </si>
  <si>
    <t>Gases Medicinais</t>
  </si>
  <si>
    <t>Noronha e Noronha Com. De Gases Ltda</t>
  </si>
  <si>
    <t>07.086.661/0001-20</t>
  </si>
  <si>
    <t>Serviços  de Medicina do Trabalho</t>
  </si>
  <si>
    <t>Serviços de CCIA</t>
  </si>
  <si>
    <t>Seguro Predial</t>
  </si>
  <si>
    <t>Serviços de Publicidade</t>
  </si>
  <si>
    <t>Fornecimento de gases e cessão de equipamentos.</t>
  </si>
  <si>
    <t>CNPJ</t>
  </si>
  <si>
    <t>TOTAL</t>
  </si>
  <si>
    <t>Locação equipamentos</t>
  </si>
  <si>
    <t>Cessão gratuita de impressoras multifuncionais a laser</t>
  </si>
  <si>
    <t>CS Soluções em Software de Gestão Empresarial Ltda.</t>
  </si>
  <si>
    <t>01.958.002/0001-50</t>
  </si>
  <si>
    <t>Instalação, locação e atualização de Software</t>
  </si>
  <si>
    <t>E-People Soluções Tecnológicas</t>
  </si>
  <si>
    <t>03.693.940/0001-00</t>
  </si>
  <si>
    <t>Uso de Licenças de Software de imagens radiológicas</t>
  </si>
  <si>
    <t>Alcazar &amp; Santos Ltda</t>
  </si>
  <si>
    <t>Bruna Frare Ravagnani</t>
  </si>
  <si>
    <t>Castro &amp; Mazzo Serviços Médicos Rio Preto Ltda</t>
  </si>
  <si>
    <t>Clínica Cardiológica Dr. Nevile Sociedade Simples Ltda.</t>
  </si>
  <si>
    <t>Clínica Castro Cavalli Serviços Médicos Ltda.</t>
  </si>
  <si>
    <t>Clínica de Otorrinolaringologia de Lins Ltda</t>
  </si>
  <si>
    <t>Clínica Médica Cardiológica de Promissão Ltda.</t>
  </si>
  <si>
    <t>Clínica Médica Esteves Ltda</t>
  </si>
  <si>
    <t>Clinica Medica Protte &amp; Zacarone Ltda ME</t>
  </si>
  <si>
    <t>Clinica Medica Pupio Ltda ME</t>
  </si>
  <si>
    <t>CVP- Cirurgia Vascular Periferica Serv. Medicos Ltda</t>
  </si>
  <si>
    <t>E.T.R Mazzucca ME</t>
  </si>
  <si>
    <t>E. V. Serviços de Diagnósticos Eireli</t>
  </si>
  <si>
    <t>Edyr Cunha Sanches</t>
  </si>
  <si>
    <t>EMM Medicina S/S</t>
  </si>
  <si>
    <t>França &amp; Guida Ltda.</t>
  </si>
  <si>
    <t>FVGM Clínica Médica Ltda.</t>
  </si>
  <si>
    <t>Godoy Laurenti e Robles Serviços Medicos Ltda</t>
  </si>
  <si>
    <t>Instituto de Patologia de Araçatuba S/S Ltda</t>
  </si>
  <si>
    <t>Instituto Médico Vaz Giroto Ltda.</t>
  </si>
  <si>
    <t>José Aparecido da Silva Clínica Médica</t>
  </si>
  <si>
    <t>L. G. Caldas Serviços Médicos S/S Ltda ME</t>
  </si>
  <si>
    <t>Lafer Médica S/C Ltda.</t>
  </si>
  <si>
    <t>Laguna Endocrinologia e Cardiologia Mediva Ltda</t>
  </si>
  <si>
    <t>Lippelt Neto &amp; Gasparini da Silva Ltda – Me</t>
  </si>
  <si>
    <t>Machado &amp; Antunes Serviços Médicos Ltda-Me</t>
  </si>
  <si>
    <t>Mariana C. R. Monteiro Serviços Médicos</t>
  </si>
  <si>
    <t>Med Dias Azem Assistência Médica Ltda. EPP</t>
  </si>
  <si>
    <t>Medical Martines Clinica Médica Ltda</t>
  </si>
  <si>
    <t>Nardac Ginecologia e Obstetricia Ltda</t>
  </si>
  <si>
    <t>N N O Araçtuba Serviços Médicos Ltda Me</t>
  </si>
  <si>
    <t>S.M.I. Serviços de Medicina Integrada Sociedade Simples Ltda</t>
  </si>
  <si>
    <t>S.M.R. – Serviço Médico e Radiológico de Lins Ltda.</t>
  </si>
  <si>
    <t>Soares &amp; Soares da Silva Serviços Médicos Ltda.</t>
  </si>
  <si>
    <t>Vanessa Paiva Fontoura Perez – Me</t>
  </si>
  <si>
    <t>27.843.153/0001-57</t>
  </si>
  <si>
    <t>19.902.064/0001-06</t>
  </si>
  <si>
    <t>15.692.697/0001-86</t>
  </si>
  <si>
    <t>07.853.607/0001-63</t>
  </si>
  <si>
    <t>14.209.246/0001-82</t>
  </si>
  <si>
    <t>20.267.286/0001-83</t>
  </si>
  <si>
    <t>05.894.603/0001-06</t>
  </si>
  <si>
    <t>10.319.781/0001-35</t>
  </si>
  <si>
    <t>26.570.304/0001-88</t>
  </si>
  <si>
    <t>13.927.859/0001-92</t>
  </si>
  <si>
    <t>10.708.497/0001-50</t>
  </si>
  <si>
    <t>18.147.676/0001-78</t>
  </si>
  <si>
    <t>13.348.196/0001-51</t>
  </si>
  <si>
    <t>20.810.783/0001-86</t>
  </si>
  <si>
    <t>15.005.708/0001-02</t>
  </si>
  <si>
    <t>18.381.497/0001-09</t>
  </si>
  <si>
    <t>12.350.126/0001-75</t>
  </si>
  <si>
    <t>51.106.110/0001-73</t>
  </si>
  <si>
    <t>14.556.469/0001-16</t>
  </si>
  <si>
    <t>12.979.817/0001-32</t>
  </si>
  <si>
    <t>15.367.051/0001-23</t>
  </si>
  <si>
    <t>03.510.157/0001-55</t>
  </si>
  <si>
    <t>15.319.856/0001-00</t>
  </si>
  <si>
    <t>20.482.844/0001-23</t>
  </si>
  <si>
    <t>15.189.168/0001-64</t>
  </si>
  <si>
    <t>13.659.391/0001-00</t>
  </si>
  <si>
    <t>12.123.959/0001-01</t>
  </si>
  <si>
    <t>27.396.374/0001-24</t>
  </si>
  <si>
    <t>01.960.357/0001-84</t>
  </si>
  <si>
    <t>57.269.615/0001-35</t>
  </si>
  <si>
    <t>14.110.861/0001-37</t>
  </si>
  <si>
    <t>14.920.493/0001-92</t>
  </si>
  <si>
    <t>Neurologia</t>
  </si>
  <si>
    <t>Ortopedia</t>
  </si>
  <si>
    <t>Cirurgia Plástica</t>
  </si>
  <si>
    <t>Ginecologia</t>
  </si>
  <si>
    <t>Cardiologia</t>
  </si>
  <si>
    <t>Proctologia e Colonoscopia</t>
  </si>
  <si>
    <t>Otorrinolaringologia</t>
  </si>
  <si>
    <t>Endocrinologia</t>
  </si>
  <si>
    <t>Urologia</t>
  </si>
  <si>
    <t>Endoscopia</t>
  </si>
  <si>
    <t>Gastroenterologia</t>
  </si>
  <si>
    <t>Reumatologia</t>
  </si>
  <si>
    <t>Cirurgia Vascular</t>
  </si>
  <si>
    <t>Gastroenterologia e Endoscopia</t>
  </si>
  <si>
    <t>Oftalmologia</t>
  </si>
  <si>
    <t>Pneumologia</t>
  </si>
  <si>
    <t>Radiologia</t>
  </si>
  <si>
    <t>Dermatologia</t>
  </si>
  <si>
    <t>Mastologia</t>
  </si>
  <si>
    <t>Dermatologia e Cirurgia Plástica</t>
  </si>
  <si>
    <t>Ultrassonografia</t>
  </si>
  <si>
    <t>Radiologia e Gastroenterologia</t>
  </si>
  <si>
    <t>Serviços Laboratorias</t>
  </si>
  <si>
    <t>Iconecta Informática Ltda.</t>
  </si>
  <si>
    <t>07.567.567/0001-93</t>
  </si>
  <si>
    <t>Plano de Hospedagem de Web</t>
  </si>
  <si>
    <t>Pro-Rad Consultores em RadioProteção S/S Ltda.</t>
  </si>
  <si>
    <t>87.389.086/0001-74</t>
  </si>
  <si>
    <t>Oxetil Indústria e Comércio de Produtos Esterilizados Ltda.</t>
  </si>
  <si>
    <t>74.554.189/0001-09</t>
  </si>
  <si>
    <t>Arri &amp; Santos Portaria e Limpeza Ltda.</t>
  </si>
  <si>
    <t>18.358.228/0001-13</t>
  </si>
  <si>
    <t>PrismaRede Telecomunicações Ltda ME</t>
  </si>
  <si>
    <t>20.243.140/0001-06</t>
  </si>
  <si>
    <t>Prestação de Serviços de Manutenção e Suporte em Telefonia e Rede</t>
  </si>
  <si>
    <t>Torricelli Equipamentos Hospitalares Ltda Me</t>
  </si>
  <si>
    <t>20.151.318/0001-80</t>
  </si>
  <si>
    <t>Winaudio Desenvolvimento de Programas Ltda Me</t>
  </si>
  <si>
    <t>25.462.640/0001-44</t>
  </si>
  <si>
    <t>Licenciamento de Uso de Software</t>
  </si>
  <si>
    <t xml:space="preserve">Fit Telecon Eireli </t>
  </si>
  <si>
    <t>10.310.323/0001-35</t>
  </si>
  <si>
    <t>Instituto S. Roucourt S/C Ltda</t>
  </si>
  <si>
    <t>Laboratório de Análises Clínicas Penapolis Ltda</t>
  </si>
  <si>
    <t>Cangussu Sampaio Clinica Medica Ltda</t>
  </si>
  <si>
    <t>Fraga Clinica Medica EIRELI</t>
  </si>
  <si>
    <t>Fabio Jose dos Santos Medicina</t>
  </si>
  <si>
    <t>11.839.184/0001-02</t>
  </si>
  <si>
    <t>01.554.644/0001-94</t>
  </si>
  <si>
    <t>24.326.677/0001-82</t>
  </si>
  <si>
    <t>23.276.285/0001-93</t>
  </si>
  <si>
    <t>Tec Seg Equip. Contra Incendio e Mat. De Segurança Ltda</t>
  </si>
  <si>
    <t>12.119.494/0001-07</t>
  </si>
  <si>
    <t>51.086.742/0001-12</t>
  </si>
  <si>
    <t>RELAÇÃO DE CONTRATOS - 2019</t>
  </si>
  <si>
    <t>Ensite Brasil Telecomunicações Ltda</t>
  </si>
  <si>
    <t>Serviço de Conexao a Internet e Comunicação Multimidia</t>
  </si>
  <si>
    <t>Serviços de Higienização Predial</t>
  </si>
  <si>
    <t>Guizzo Controle de Vetores e Pragas Eireli</t>
  </si>
  <si>
    <t>Lavebras Gestão de Texteis S.A</t>
  </si>
  <si>
    <t>Monte Azul Engenharia Ambiental Ltda</t>
  </si>
  <si>
    <t>Natalino Pereira Brito</t>
  </si>
  <si>
    <t>OASIS Petropolis Locações e Transportes Ltda</t>
  </si>
  <si>
    <t>Otiniel Alves Rodrigues Mata - ME</t>
  </si>
  <si>
    <t>Software destinado a envio de SMS para pacientes - OFSYS SMS WEB</t>
  </si>
  <si>
    <t>Promed Santa Angela Comércio e Remoççoes Ltda</t>
  </si>
  <si>
    <t>Locação Veiculos</t>
  </si>
  <si>
    <t>S. de Souza Ribeiro Assessoria - ME</t>
  </si>
  <si>
    <t>Salutem Desenvolvimento e Consultoria Ltda</t>
  </si>
  <si>
    <t>Locação de Software destinado a digitalização de prontuarios médicos eletronicos, certificado digitalmente com segurança e criptografia - salutem doc</t>
  </si>
  <si>
    <t>Salutem Soluções Tecnologicas Ltda</t>
  </si>
  <si>
    <t>Locação de Software destinado a Gestão Ambulatorial - Salutem versão WEB</t>
  </si>
  <si>
    <t>Tokio Marine Seguradora S/A</t>
  </si>
  <si>
    <t>Boliani Clinica Medica Ltda</t>
  </si>
  <si>
    <t>Caetano Oftalmologia Ltda</t>
  </si>
  <si>
    <t>Cau - Centro Avançado de Urologia de Marilia Ltda</t>
  </si>
  <si>
    <t>Clinica Proctoped Ltda</t>
  </si>
  <si>
    <t>LGA Serviços Medicos S/S Ltda</t>
  </si>
  <si>
    <t>Marcela Pereira Martinez</t>
  </si>
  <si>
    <t>Osterlaine Henrique Alves</t>
  </si>
  <si>
    <t>Percinoto Clinica Medica Ltda</t>
  </si>
  <si>
    <t>Serviços Medicos Especializados Noroeste Paulista Ltda ME</t>
  </si>
  <si>
    <t>21.925.019/0001-19</t>
  </si>
  <si>
    <t>24.461.229/0001-91</t>
  </si>
  <si>
    <t>29.582.037/0001-57</t>
  </si>
  <si>
    <t>C.C.I. Clinica Cardiovascular Invernise EPP</t>
  </si>
  <si>
    <t>10.866.025/0001-26</t>
  </si>
  <si>
    <t>32.396.642/0001-48</t>
  </si>
  <si>
    <t>29.103.554/0001-04</t>
  </si>
  <si>
    <t>32.764.646/0001-31</t>
  </si>
  <si>
    <t>28.110.950/0001-98</t>
  </si>
  <si>
    <t>31.151.739/0001-28</t>
  </si>
  <si>
    <t>01.678.371/0001-90</t>
  </si>
  <si>
    <t>22.055.512/0001-98</t>
  </si>
  <si>
    <t>30.194.541/0001-69</t>
  </si>
  <si>
    <t>00.152.246/0001-89</t>
  </si>
  <si>
    <t>30.778.650/0001-23</t>
  </si>
  <si>
    <t>06.272.575/0077-48</t>
  </si>
  <si>
    <t>67.407.882/0001-85</t>
  </si>
  <si>
    <t>13.031.486/0001-77</t>
  </si>
  <si>
    <t>07.474.132/0001-02</t>
  </si>
  <si>
    <t>23.561.918/0001-05</t>
  </si>
  <si>
    <t>22.688.290/0001-40</t>
  </si>
  <si>
    <t>33.164.021/0001-00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</si>
</sst>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9">
    <xf numFmtId="0" fontId="0" fillId="0" borderId="0" xfId="0"/>
    <xf numFmtId="165" fontId="3" fillId="0" borderId="0" xfId="0" applyNumberFormat="1" applyFont="1" applyAlignment="1">
      <alignment wrapText="1"/>
    </xf>
    <xf numFmtId="165" fontId="3" fillId="0" borderId="0" xfId="0" applyNumberFormat="1" applyFont="1"/>
    <xf numFmtId="0" fontId="3" fillId="0" borderId="0" xfId="0" applyFont="1"/>
    <xf numFmtId="0" fontId="3" fillId="0" borderId="0" xfId="0" applyFont="1" applyFill="1"/>
    <xf numFmtId="165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5" applyFont="1" applyFill="1" applyBorder="1" applyAlignment="1">
      <alignment wrapText="1"/>
    </xf>
    <xf numFmtId="164" fontId="3" fillId="0" borderId="1" xfId="5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wrapText="1"/>
    </xf>
    <xf numFmtId="165" fontId="3" fillId="3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4" fontId="3" fillId="0" borderId="1" xfId="5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wrapText="1"/>
    </xf>
    <xf numFmtId="165" fontId="3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left" wrapText="1"/>
    </xf>
    <xf numFmtId="164" fontId="4" fillId="2" borderId="1" xfId="5" applyFont="1" applyFill="1" applyBorder="1" applyAlignment="1">
      <alignment wrapText="1"/>
    </xf>
    <xf numFmtId="165" fontId="3" fillId="4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left" wrapText="1"/>
    </xf>
    <xf numFmtId="164" fontId="4" fillId="2" borderId="1" xfId="5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/>
    <xf numFmtId="164" fontId="3" fillId="0" borderId="1" xfId="5" applyFont="1" applyFill="1" applyBorder="1" applyAlignment="1"/>
    <xf numFmtId="164" fontId="3" fillId="0" borderId="1" xfId="5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165" fontId="3" fillId="2" borderId="1" xfId="0" applyNumberFormat="1" applyFont="1" applyFill="1" applyBorder="1"/>
    <xf numFmtId="0" fontId="4" fillId="2" borderId="1" xfId="0" applyFont="1" applyFill="1" applyBorder="1" applyAlignment="1"/>
    <xf numFmtId="164" fontId="4" fillId="2" borderId="1" xfId="5" applyFont="1" applyFill="1" applyBorder="1" applyAlignment="1"/>
    <xf numFmtId="0" fontId="3" fillId="0" borderId="0" xfId="0" applyFont="1" applyAlignment="1"/>
    <xf numFmtId="164" fontId="3" fillId="0" borderId="0" xfId="5" applyFont="1" applyAlignment="1"/>
    <xf numFmtId="164" fontId="3" fillId="0" borderId="0" xfId="5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/>
    <xf numFmtId="164" fontId="4" fillId="2" borderId="1" xfId="5" applyFont="1" applyFill="1" applyBorder="1"/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5" fillId="0" borderId="1" xfId="5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164" fontId="5" fillId="4" borderId="1" xfId="5" applyFont="1" applyFill="1" applyBorder="1" applyAlignment="1"/>
    <xf numFmtId="164" fontId="3" fillId="4" borderId="1" xfId="5" applyFont="1" applyFill="1" applyBorder="1" applyAlignment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5" fontId="3" fillId="0" borderId="1" xfId="0" applyNumberFormat="1" applyFont="1" applyBorder="1"/>
    <xf numFmtId="165" fontId="3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5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2" xfId="0" applyFont="1" applyFill="1" applyBorder="1" applyAlignment="1"/>
    <xf numFmtId="0" fontId="6" fillId="0" borderId="0" xfId="0" applyFont="1" applyFill="1" applyBorder="1" applyAlignment="1"/>
    <xf numFmtId="0" fontId="6" fillId="0" borderId="1" xfId="0" applyFont="1" applyFill="1" applyBorder="1" applyAlignment="1"/>
    <xf numFmtId="164" fontId="4" fillId="0" borderId="1" xfId="5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wrapText="1"/>
    </xf>
    <xf numFmtId="164" fontId="4" fillId="0" borderId="0" xfId="5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" fontId="3" fillId="0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64" fontId="4" fillId="0" borderId="1" xfId="5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1" xfId="5" applyFont="1" applyFill="1" applyBorder="1" applyAlignment="1">
      <alignment vertical="center" wrapText="1"/>
    </xf>
    <xf numFmtId="164" fontId="3" fillId="0" borderId="1" xfId="5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vertical="center" wrapText="1"/>
    </xf>
    <xf numFmtId="43" fontId="3" fillId="0" borderId="0" xfId="0" applyNumberFormat="1" applyFont="1" applyAlignment="1">
      <alignment vertical="center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164" fontId="4" fillId="4" borderId="1" xfId="5" applyFont="1" applyFill="1" applyBorder="1" applyAlignment="1"/>
    <xf numFmtId="164" fontId="4" fillId="4" borderId="1" xfId="5" applyFont="1" applyFill="1" applyBorder="1" applyAlignment="1">
      <alignment horizontal="center"/>
    </xf>
    <xf numFmtId="164" fontId="4" fillId="4" borderId="1" xfId="5" applyFont="1" applyFill="1" applyBorder="1" applyAlignment="1">
      <alignment horizontal="center" vertical="center"/>
    </xf>
    <xf numFmtId="164" fontId="4" fillId="4" borderId="1" xfId="5" applyFont="1" applyFill="1" applyBorder="1" applyAlignment="1">
      <alignment horizontal="center" wrapText="1"/>
    </xf>
    <xf numFmtId="164" fontId="7" fillId="4" borderId="1" xfId="5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164" fontId="5" fillId="0" borderId="1" xfId="5" applyFont="1" applyFill="1" applyBorder="1" applyAlignment="1">
      <alignment horizontal="center" wrapText="1"/>
    </xf>
    <xf numFmtId="164" fontId="3" fillId="0" borderId="3" xfId="5" applyFont="1" applyFill="1" applyBorder="1" applyAlignment="1">
      <alignment wrapText="1"/>
    </xf>
    <xf numFmtId="164" fontId="4" fillId="4" borderId="3" xfId="5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4" borderId="3" xfId="0" applyNumberFormat="1" applyFont="1" applyFill="1" applyBorder="1" applyAlignment="1">
      <alignment horizontal="left" wrapText="1"/>
    </xf>
    <xf numFmtId="165" fontId="3" fillId="0" borderId="3" xfId="0" applyNumberFormat="1" applyFont="1" applyBorder="1" applyAlignment="1">
      <alignment vertical="center" wrapText="1"/>
    </xf>
    <xf numFmtId="0" fontId="3" fillId="4" borderId="3" xfId="0" applyFont="1" applyFill="1" applyBorder="1" applyAlignment="1">
      <alignment horizontal="left" wrapText="1"/>
    </xf>
    <xf numFmtId="164" fontId="5" fillId="0" borderId="3" xfId="5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wrapText="1"/>
    </xf>
    <xf numFmtId="164" fontId="5" fillId="4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164" fontId="6" fillId="2" borderId="3" xfId="5" applyFont="1" applyFill="1" applyBorder="1" applyAlignment="1">
      <alignment horizontal="center" vertical="center" wrapText="1"/>
    </xf>
    <xf numFmtId="164" fontId="6" fillId="2" borderId="4" xfId="5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/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Separador de milhares 2" xfId="3" xr:uid="{00000000-0005-0000-0000-000003000000}"/>
    <cellStyle name="Separador de milhares 3" xfId="4" xr:uid="{00000000-0005-0000-0000-000004000000}"/>
    <cellStyle name="Vírgula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857249</xdr:colOff>
      <xdr:row>0</xdr:row>
      <xdr:rowOff>104775</xdr:rowOff>
    </xdr:from>
    <xdr:to>
      <xdr:col>4</xdr:col>
      <xdr:colOff>47623</xdr:colOff>
      <xdr:row>4</xdr:row>
      <xdr:rowOff>85726</xdr:rowOff>
    </xdr:to>
    <xdr:pic>
      <xdr:nvPicPr>
        <xdr:cNvPr id="3" name="Imagem 1" descr="ame_pequeno">
          <a:extLst>
            <a:ext uri="{FF2B5EF4-FFF2-40B4-BE49-F238E27FC236}">
              <a16:creationId xmlns:a16="http://schemas.microsoft.com/office/drawing/2014/main" id="{51478031-1C53-464E-9A78-68DBC6EB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49" y="104775"/>
          <a:ext cx="1847849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0"/>
  <sheetViews>
    <sheetView showGridLines="0" tabSelected="1" topLeftCell="C131" zoomScaleNormal="100" workbookViewId="0">
      <selection activeCell="C144" sqref="A144:XFD144"/>
    </sheetView>
  </sheetViews>
  <sheetFormatPr defaultRowHeight="11.25" x14ac:dyDescent="0.2"/>
  <cols>
    <col min="1" max="1" width="11.28515625" style="1" hidden="1" customWidth="1"/>
    <col min="2" max="2" width="14.85546875" style="2" hidden="1" customWidth="1"/>
    <col min="3" max="3" width="23.28515625" style="33" bestFit="1" customWidth="1"/>
    <col min="4" max="4" width="16.5703125" style="33" customWidth="1"/>
    <col min="5" max="5" width="23.28515625" style="33" customWidth="1"/>
    <col min="6" max="6" width="9.28515625" style="33" customWidth="1"/>
    <col min="7" max="9" width="9.28515625" style="34" customWidth="1"/>
    <col min="10" max="10" width="9.28515625" style="35" customWidth="1"/>
    <col min="11" max="16" width="9.28515625" style="36" customWidth="1"/>
    <col min="17" max="17" width="9.28515625" style="35" customWidth="1"/>
    <col min="18" max="18" width="10.5703125" style="60" customWidth="1"/>
    <col min="19" max="16384" width="9.140625" style="3"/>
  </cols>
  <sheetData>
    <row r="1" spans="1:26" ht="15" customHeight="1" x14ac:dyDescent="0.2"/>
    <row r="2" spans="1:26" ht="15" customHeight="1" x14ac:dyDescent="0.35">
      <c r="C2" s="111" t="s">
        <v>227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26" ht="15" customHeight="1" x14ac:dyDescent="0.2"/>
    <row r="4" spans="1:26" ht="15" customHeight="1" x14ac:dyDescent="0.2"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26" ht="15" customHeight="1" x14ac:dyDescent="0.2"/>
    <row r="6" spans="1:26" ht="11.25" customHeight="1" x14ac:dyDescent="0.2">
      <c r="A6" s="112" t="s">
        <v>10</v>
      </c>
      <c r="B6" s="112" t="s">
        <v>11</v>
      </c>
      <c r="C6" s="109" t="s">
        <v>12</v>
      </c>
      <c r="D6" s="114" t="s">
        <v>96</v>
      </c>
      <c r="E6" s="109" t="s">
        <v>13</v>
      </c>
      <c r="F6" s="107" t="s">
        <v>2</v>
      </c>
      <c r="G6" s="107" t="s">
        <v>1</v>
      </c>
      <c r="H6" s="107" t="s">
        <v>48</v>
      </c>
      <c r="I6" s="107" t="s">
        <v>49</v>
      </c>
      <c r="J6" s="109" t="s">
        <v>50</v>
      </c>
      <c r="K6" s="109" t="s">
        <v>51</v>
      </c>
      <c r="L6" s="109" t="s">
        <v>52</v>
      </c>
      <c r="M6" s="109" t="s">
        <v>55</v>
      </c>
      <c r="N6" s="109" t="s">
        <v>56</v>
      </c>
      <c r="O6" s="109" t="s">
        <v>57</v>
      </c>
      <c r="P6" s="109" t="s">
        <v>58</v>
      </c>
      <c r="Q6" s="107" t="s">
        <v>59</v>
      </c>
      <c r="R6" s="107" t="s">
        <v>97</v>
      </c>
    </row>
    <row r="7" spans="1:26" s="4" customFormat="1" x14ac:dyDescent="0.2">
      <c r="A7" s="113"/>
      <c r="B7" s="113"/>
      <c r="C7" s="110"/>
      <c r="D7" s="115"/>
      <c r="E7" s="110"/>
      <c r="F7" s="108"/>
      <c r="G7" s="108"/>
      <c r="H7" s="108"/>
      <c r="I7" s="108"/>
      <c r="J7" s="110"/>
      <c r="K7" s="110"/>
      <c r="L7" s="110"/>
      <c r="M7" s="110"/>
      <c r="N7" s="110"/>
      <c r="O7" s="110"/>
      <c r="P7" s="110"/>
      <c r="Q7" s="108"/>
      <c r="R7" s="108"/>
    </row>
    <row r="8" spans="1:26" s="4" customFormat="1" ht="11.25" customHeight="1" x14ac:dyDescent="0.2">
      <c r="A8" s="103" t="s">
        <v>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</row>
    <row r="9" spans="1:26" s="70" customFormat="1" ht="22.5" x14ac:dyDescent="0.2">
      <c r="A9" s="66"/>
      <c r="B9" s="66"/>
      <c r="C9" s="61" t="s">
        <v>100</v>
      </c>
      <c r="D9" s="92" t="s">
        <v>101</v>
      </c>
      <c r="E9" s="61" t="s">
        <v>102</v>
      </c>
      <c r="F9" s="89">
        <v>2129.12</v>
      </c>
      <c r="G9" s="89">
        <v>2129.12</v>
      </c>
      <c r="H9" s="89">
        <v>2129.12</v>
      </c>
      <c r="I9" s="89">
        <v>2129.12</v>
      </c>
      <c r="J9" s="89">
        <v>2129.12</v>
      </c>
      <c r="K9" s="89">
        <v>2129.12</v>
      </c>
      <c r="L9" s="89">
        <v>2129.12</v>
      </c>
      <c r="M9" s="89">
        <v>2129.12</v>
      </c>
      <c r="N9" s="89">
        <v>2129.12</v>
      </c>
      <c r="O9" s="89">
        <v>2129.12</v>
      </c>
      <c r="P9" s="89">
        <v>2129.12</v>
      </c>
      <c r="Q9" s="89">
        <v>2134.7199999999998</v>
      </c>
      <c r="R9" s="86">
        <f t="shared" ref="R9:R15" si="0">SUM(F9:Q9)</f>
        <v>25555.039999999994</v>
      </c>
      <c r="S9" s="68"/>
      <c r="T9" s="68"/>
      <c r="U9" s="68"/>
      <c r="V9" s="68"/>
      <c r="W9" s="68"/>
      <c r="X9" s="68"/>
      <c r="Y9" s="68"/>
      <c r="Z9" s="68"/>
    </row>
    <row r="10" spans="1:26" s="68" customFormat="1" ht="22.5" x14ac:dyDescent="0.2">
      <c r="A10" s="66" t="s">
        <v>17</v>
      </c>
      <c r="B10" s="66" t="s">
        <v>15</v>
      </c>
      <c r="C10" s="61" t="s">
        <v>103</v>
      </c>
      <c r="D10" s="92" t="s">
        <v>104</v>
      </c>
      <c r="E10" s="61" t="s">
        <v>105</v>
      </c>
      <c r="F10" s="42">
        <v>2154.0700000000002</v>
      </c>
      <c r="G10" s="42">
        <v>2154.0700000000002</v>
      </c>
      <c r="H10" s="42">
        <v>2154.0700000000002</v>
      </c>
      <c r="I10" s="42">
        <v>2154.0700000000002</v>
      </c>
      <c r="J10" s="42">
        <v>2154.0700000000002</v>
      </c>
      <c r="K10" s="42">
        <v>2154.0700000000002</v>
      </c>
      <c r="L10" s="42">
        <v>2154.0700000000002</v>
      </c>
      <c r="M10" s="42">
        <v>2154.0700000000002</v>
      </c>
      <c r="N10" s="42">
        <v>2154.0700000000002</v>
      </c>
      <c r="O10" s="42">
        <v>2154.0700000000002</v>
      </c>
      <c r="P10" s="42">
        <v>2154.0700000000002</v>
      </c>
      <c r="Q10" s="42">
        <v>2154.0700000000002</v>
      </c>
      <c r="R10" s="86">
        <f t="shared" si="0"/>
        <v>25848.84</v>
      </c>
    </row>
    <row r="11" spans="1:26" s="68" customFormat="1" ht="22.5" customHeight="1" x14ac:dyDescent="0.2">
      <c r="A11" s="62"/>
      <c r="B11" s="62"/>
      <c r="C11" s="61" t="s">
        <v>196</v>
      </c>
      <c r="D11" s="10" t="s">
        <v>197</v>
      </c>
      <c r="E11" s="67" t="s">
        <v>198</v>
      </c>
      <c r="F11" s="7">
        <v>2748.9</v>
      </c>
      <c r="G11" s="7">
        <v>2998.8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86">
        <f t="shared" si="0"/>
        <v>5747.7000000000007</v>
      </c>
    </row>
    <row r="12" spans="1:26" s="64" customFormat="1" ht="33.75" x14ac:dyDescent="0.2">
      <c r="A12" s="94"/>
      <c r="B12" s="94"/>
      <c r="C12" s="79" t="s">
        <v>236</v>
      </c>
      <c r="D12" s="95" t="s">
        <v>255</v>
      </c>
      <c r="E12" s="79" t="s">
        <v>237</v>
      </c>
      <c r="F12" s="96">
        <v>10750</v>
      </c>
      <c r="G12" s="96">
        <v>10750</v>
      </c>
      <c r="H12" s="96">
        <v>10750</v>
      </c>
      <c r="I12" s="96">
        <v>10750</v>
      </c>
      <c r="J12" s="96">
        <v>10750</v>
      </c>
      <c r="K12" s="96">
        <v>10750</v>
      </c>
      <c r="L12" s="96">
        <v>10750</v>
      </c>
      <c r="M12" s="96">
        <v>10750</v>
      </c>
      <c r="N12" s="96">
        <v>10750</v>
      </c>
      <c r="O12" s="96">
        <v>10750</v>
      </c>
      <c r="P12" s="96">
        <v>10750</v>
      </c>
      <c r="Q12" s="96">
        <v>10750</v>
      </c>
      <c r="R12" s="86">
        <f t="shared" si="0"/>
        <v>129000</v>
      </c>
      <c r="S12" s="68"/>
      <c r="T12" s="68"/>
      <c r="U12" s="68"/>
      <c r="V12" s="68"/>
      <c r="W12" s="68"/>
      <c r="X12" s="68"/>
      <c r="Y12" s="68"/>
      <c r="Z12" s="68"/>
    </row>
    <row r="13" spans="1:26" s="64" customFormat="1" ht="56.25" x14ac:dyDescent="0.2">
      <c r="A13" s="78"/>
      <c r="B13" s="78"/>
      <c r="C13" s="79" t="s">
        <v>241</v>
      </c>
      <c r="D13" s="93" t="s">
        <v>256</v>
      </c>
      <c r="E13" s="80" t="s">
        <v>242</v>
      </c>
      <c r="F13" s="90">
        <v>13950</v>
      </c>
      <c r="G13" s="90">
        <v>13950</v>
      </c>
      <c r="H13" s="90">
        <v>13950</v>
      </c>
      <c r="I13" s="90">
        <v>13950</v>
      </c>
      <c r="J13" s="90">
        <v>13950</v>
      </c>
      <c r="K13" s="90">
        <v>13950</v>
      </c>
      <c r="L13" s="90">
        <v>13950</v>
      </c>
      <c r="M13" s="90">
        <v>13950</v>
      </c>
      <c r="N13" s="90">
        <v>13950</v>
      </c>
      <c r="O13" s="90">
        <v>13950</v>
      </c>
      <c r="P13" s="90">
        <v>13950</v>
      </c>
      <c r="Q13" s="90">
        <v>13950</v>
      </c>
      <c r="R13" s="86">
        <f t="shared" si="0"/>
        <v>167400</v>
      </c>
      <c r="S13" s="68"/>
      <c r="T13" s="68"/>
      <c r="U13" s="68"/>
      <c r="V13" s="68"/>
      <c r="W13" s="68"/>
      <c r="X13" s="68"/>
      <c r="Y13" s="68"/>
      <c r="Z13" s="68"/>
    </row>
    <row r="14" spans="1:26" s="64" customFormat="1" ht="22.5" customHeight="1" x14ac:dyDescent="0.2">
      <c r="A14" s="78"/>
      <c r="B14" s="78"/>
      <c r="C14" s="79" t="s">
        <v>243</v>
      </c>
      <c r="D14" s="93" t="s">
        <v>257</v>
      </c>
      <c r="E14" s="80" t="s">
        <v>244</v>
      </c>
      <c r="F14" s="90">
        <v>13320</v>
      </c>
      <c r="G14" s="90">
        <v>13320</v>
      </c>
      <c r="H14" s="90">
        <v>13320</v>
      </c>
      <c r="I14" s="90">
        <v>13320</v>
      </c>
      <c r="J14" s="90">
        <v>13320</v>
      </c>
      <c r="K14" s="90">
        <v>13320</v>
      </c>
      <c r="L14" s="90">
        <v>13320</v>
      </c>
      <c r="M14" s="90">
        <v>13320</v>
      </c>
      <c r="N14" s="90">
        <v>13320</v>
      </c>
      <c r="O14" s="90">
        <v>13320</v>
      </c>
      <c r="P14" s="90">
        <v>13320</v>
      </c>
      <c r="Q14" s="90">
        <v>13320</v>
      </c>
      <c r="R14" s="91">
        <f t="shared" si="0"/>
        <v>159840</v>
      </c>
      <c r="S14" s="68"/>
      <c r="T14" s="68"/>
      <c r="U14" s="68"/>
      <c r="V14" s="68"/>
      <c r="W14" s="68"/>
      <c r="X14" s="68"/>
      <c r="Y14" s="68"/>
      <c r="Z14" s="68"/>
    </row>
    <row r="15" spans="1:26" s="64" customFormat="1" ht="22.5" x14ac:dyDescent="0.2">
      <c r="A15" s="81"/>
      <c r="B15" s="81"/>
      <c r="C15" s="61" t="s">
        <v>210</v>
      </c>
      <c r="D15" s="10" t="s">
        <v>211</v>
      </c>
      <c r="E15" s="67" t="s">
        <v>212</v>
      </c>
      <c r="F15" s="90">
        <v>0</v>
      </c>
      <c r="G15" s="90">
        <v>950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1">
        <f t="shared" si="0"/>
        <v>950</v>
      </c>
      <c r="S15" s="68"/>
      <c r="T15" s="68"/>
      <c r="U15" s="68"/>
      <c r="V15" s="68"/>
      <c r="W15" s="68"/>
      <c r="X15" s="68"/>
      <c r="Y15" s="68"/>
      <c r="Z15" s="68"/>
    </row>
    <row r="16" spans="1:26" x14ac:dyDescent="0.2">
      <c r="A16" s="16"/>
      <c r="B16" s="17"/>
      <c r="C16" s="17" t="s">
        <v>0</v>
      </c>
      <c r="D16" s="18"/>
      <c r="E16" s="17"/>
      <c r="F16" s="19">
        <f t="shared" ref="F16:Q16" si="1">SUM(F9:F15)</f>
        <v>45052.09</v>
      </c>
      <c r="G16" s="19">
        <f t="shared" si="1"/>
        <v>46251.990000000005</v>
      </c>
      <c r="H16" s="19">
        <f t="shared" si="1"/>
        <v>42303.19</v>
      </c>
      <c r="I16" s="19">
        <f t="shared" si="1"/>
        <v>42303.19</v>
      </c>
      <c r="J16" s="19">
        <f t="shared" si="1"/>
        <v>42303.19</v>
      </c>
      <c r="K16" s="19">
        <f t="shared" si="1"/>
        <v>42303.19</v>
      </c>
      <c r="L16" s="19">
        <f t="shared" si="1"/>
        <v>42303.19</v>
      </c>
      <c r="M16" s="19">
        <f t="shared" si="1"/>
        <v>42303.19</v>
      </c>
      <c r="N16" s="19">
        <f t="shared" si="1"/>
        <v>42303.19</v>
      </c>
      <c r="O16" s="19">
        <f t="shared" si="1"/>
        <v>42303.19</v>
      </c>
      <c r="P16" s="19">
        <f t="shared" si="1"/>
        <v>42303.19</v>
      </c>
      <c r="Q16" s="19">
        <f t="shared" si="1"/>
        <v>42308.79</v>
      </c>
      <c r="R16" s="23">
        <f t="shared" ref="R16" si="2">SUM(F16:Q16)</f>
        <v>514341.58</v>
      </c>
    </row>
    <row r="17" spans="1:20" s="4" customFormat="1" x14ac:dyDescent="0.2">
      <c r="A17" s="49"/>
      <c r="B17" s="50"/>
      <c r="C17" s="50"/>
      <c r="D17" s="50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20" x14ac:dyDescent="0.2">
      <c r="A18" s="103" t="s">
        <v>26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</row>
    <row r="19" spans="1:20" s="68" customFormat="1" ht="22.5" customHeight="1" x14ac:dyDescent="0.2">
      <c r="A19" s="62" t="s">
        <v>43</v>
      </c>
      <c r="B19" s="62" t="s">
        <v>15</v>
      </c>
      <c r="C19" s="61" t="s">
        <v>106</v>
      </c>
      <c r="D19" s="10" t="s">
        <v>141</v>
      </c>
      <c r="E19" s="15" t="s">
        <v>174</v>
      </c>
      <c r="F19" s="7">
        <v>6604.2</v>
      </c>
      <c r="G19" s="7">
        <v>3669</v>
      </c>
      <c r="H19" s="7">
        <v>2935.2</v>
      </c>
      <c r="I19" s="8">
        <v>2935.2</v>
      </c>
      <c r="J19" s="9">
        <v>2935.2</v>
      </c>
      <c r="K19" s="9">
        <v>3669</v>
      </c>
      <c r="L19" s="9">
        <v>2201.4</v>
      </c>
      <c r="M19" s="9">
        <v>2861.4</v>
      </c>
      <c r="N19" s="9">
        <v>2935.2</v>
      </c>
      <c r="O19" s="9">
        <v>2935.2</v>
      </c>
      <c r="P19" s="9">
        <v>2935.2</v>
      </c>
      <c r="Q19" s="8">
        <v>2127.6</v>
      </c>
      <c r="R19" s="58">
        <f t="shared" ref="R19:R66" si="3">SUM(F19:Q19)</f>
        <v>38743.800000000003</v>
      </c>
    </row>
    <row r="20" spans="1:20" s="68" customFormat="1" ht="22.5" customHeight="1" x14ac:dyDescent="0.2">
      <c r="A20" s="62"/>
      <c r="B20" s="62"/>
      <c r="C20" s="61" t="s">
        <v>246</v>
      </c>
      <c r="D20" s="97" t="s">
        <v>259</v>
      </c>
      <c r="E20" s="98" t="s">
        <v>180</v>
      </c>
      <c r="F20" s="7">
        <v>3245.71</v>
      </c>
      <c r="G20" s="7">
        <v>3458.4</v>
      </c>
      <c r="H20" s="7">
        <v>3458.4</v>
      </c>
      <c r="I20" s="8">
        <v>3458.4</v>
      </c>
      <c r="J20" s="9">
        <v>3458.4</v>
      </c>
      <c r="K20" s="9">
        <v>3511.2</v>
      </c>
      <c r="L20" s="9">
        <v>3511.2</v>
      </c>
      <c r="M20" s="9">
        <v>3511.2</v>
      </c>
      <c r="N20" s="9">
        <v>3511.2</v>
      </c>
      <c r="O20" s="9">
        <v>3511.2</v>
      </c>
      <c r="P20" s="9">
        <v>3511.2</v>
      </c>
      <c r="Q20" s="8">
        <v>3784.51</v>
      </c>
      <c r="R20" s="58">
        <f t="shared" si="3"/>
        <v>41931.020000000004</v>
      </c>
    </row>
    <row r="21" spans="1:20" s="68" customFormat="1" ht="22.5" customHeight="1" x14ac:dyDescent="0.2">
      <c r="A21" s="62" t="s">
        <v>27</v>
      </c>
      <c r="B21" s="62" t="s">
        <v>15</v>
      </c>
      <c r="C21" s="61" t="s">
        <v>107</v>
      </c>
      <c r="D21" s="10" t="s">
        <v>142</v>
      </c>
      <c r="E21" s="15" t="s">
        <v>176</v>
      </c>
      <c r="F21" s="7">
        <v>2339.2800000000002</v>
      </c>
      <c r="G21" s="7">
        <v>2672.62</v>
      </c>
      <c r="H21" s="7">
        <v>2245.6</v>
      </c>
      <c r="I21" s="8">
        <v>2286.5</v>
      </c>
      <c r="J21" s="9">
        <v>2904.22</v>
      </c>
      <c r="K21" s="9">
        <v>2772.48</v>
      </c>
      <c r="L21" s="9">
        <v>2245.6</v>
      </c>
      <c r="M21" s="9">
        <v>2297.2600000000002</v>
      </c>
      <c r="N21" s="9">
        <v>3033.94</v>
      </c>
      <c r="O21" s="9">
        <v>2232.0700000000002</v>
      </c>
      <c r="P21" s="9">
        <v>2025.6</v>
      </c>
      <c r="Q21" s="8">
        <v>2066.71</v>
      </c>
      <c r="R21" s="58">
        <f t="shared" si="3"/>
        <v>29121.879999999994</v>
      </c>
    </row>
    <row r="22" spans="1:20" s="68" customFormat="1" ht="22.5" x14ac:dyDescent="0.2">
      <c r="A22" s="74"/>
      <c r="B22" s="74"/>
      <c r="C22" s="61" t="s">
        <v>258</v>
      </c>
      <c r="D22" s="10" t="s">
        <v>221</v>
      </c>
      <c r="E22" s="99" t="s">
        <v>185</v>
      </c>
      <c r="F22" s="7">
        <v>3992.57</v>
      </c>
      <c r="G22" s="7">
        <v>4595.6000000000004</v>
      </c>
      <c r="H22" s="7">
        <v>4595.6000000000004</v>
      </c>
      <c r="I22" s="8">
        <v>4595.6000000000004</v>
      </c>
      <c r="J22" s="9">
        <v>4595.6000000000004</v>
      </c>
      <c r="K22" s="9">
        <v>4335.6000000000004</v>
      </c>
      <c r="L22" s="9">
        <v>4595.6000000000004</v>
      </c>
      <c r="M22" s="9">
        <v>4855.6000000000004</v>
      </c>
      <c r="N22" s="9">
        <v>4595.6000000000004</v>
      </c>
      <c r="O22" s="9">
        <v>4595.6000000000004</v>
      </c>
      <c r="P22" s="9">
        <v>4142.8</v>
      </c>
      <c r="Q22" s="8">
        <v>6124.83</v>
      </c>
      <c r="R22" s="58">
        <f t="shared" si="3"/>
        <v>55620.6</v>
      </c>
    </row>
    <row r="23" spans="1:20" s="68" customFormat="1" ht="22.5" customHeight="1" x14ac:dyDescent="0.2">
      <c r="A23" s="62"/>
      <c r="B23" s="62"/>
      <c r="C23" s="61" t="s">
        <v>247</v>
      </c>
      <c r="D23" s="97" t="s">
        <v>260</v>
      </c>
      <c r="E23" s="99" t="s">
        <v>187</v>
      </c>
      <c r="F23" s="7">
        <v>0</v>
      </c>
      <c r="G23" s="7">
        <v>0</v>
      </c>
      <c r="H23" s="7">
        <v>0</v>
      </c>
      <c r="I23" s="8">
        <v>19914</v>
      </c>
      <c r="J23" s="9">
        <v>10114</v>
      </c>
      <c r="K23" s="9">
        <v>9714</v>
      </c>
      <c r="L23" s="9">
        <v>10114</v>
      </c>
      <c r="M23" s="9">
        <v>9514</v>
      </c>
      <c r="N23" s="9">
        <v>10114</v>
      </c>
      <c r="O23" s="9">
        <v>10114</v>
      </c>
      <c r="P23" s="9">
        <v>19514</v>
      </c>
      <c r="Q23" s="8">
        <v>622.01</v>
      </c>
      <c r="R23" s="58">
        <f t="shared" si="3"/>
        <v>99734.01</v>
      </c>
    </row>
    <row r="24" spans="1:20" s="68" customFormat="1" ht="22.5" x14ac:dyDescent="0.2">
      <c r="A24" s="62"/>
      <c r="B24" s="62"/>
      <c r="C24" s="61" t="s">
        <v>217</v>
      </c>
      <c r="D24" s="10" t="s">
        <v>220</v>
      </c>
      <c r="E24" s="99" t="s">
        <v>187</v>
      </c>
      <c r="F24" s="7">
        <v>93597.22</v>
      </c>
      <c r="G24" s="7">
        <v>74385.02</v>
      </c>
      <c r="H24" s="7">
        <v>70321.45</v>
      </c>
      <c r="I24" s="8">
        <v>74566.7</v>
      </c>
      <c r="J24" s="9">
        <v>65255.44</v>
      </c>
      <c r="K24" s="9">
        <v>110601.72</v>
      </c>
      <c r="L24" s="9">
        <v>103693.34</v>
      </c>
      <c r="M24" s="9">
        <v>102808.81</v>
      </c>
      <c r="N24" s="9">
        <v>64519.22</v>
      </c>
      <c r="O24" s="9">
        <v>63684.36</v>
      </c>
      <c r="P24" s="9">
        <v>62296.639999999999</v>
      </c>
      <c r="Q24" s="8">
        <v>66111.91</v>
      </c>
      <c r="R24" s="58">
        <f t="shared" si="3"/>
        <v>951841.83</v>
      </c>
    </row>
    <row r="25" spans="1:20" s="68" customFormat="1" ht="22.5" x14ac:dyDescent="0.2">
      <c r="A25" s="62" t="s">
        <v>28</v>
      </c>
      <c r="B25" s="62" t="s">
        <v>29</v>
      </c>
      <c r="C25" s="61" t="s">
        <v>108</v>
      </c>
      <c r="D25" s="10" t="s">
        <v>143</v>
      </c>
      <c r="E25" s="15" t="s">
        <v>173</v>
      </c>
      <c r="F25" s="7">
        <v>12271.27</v>
      </c>
      <c r="G25" s="7">
        <v>10426.49</v>
      </c>
      <c r="H25" s="7">
        <v>10398.27</v>
      </c>
      <c r="I25" s="8">
        <v>9259.8799999999992</v>
      </c>
      <c r="J25" s="9">
        <v>11567.45</v>
      </c>
      <c r="K25" s="9">
        <v>11344.55</v>
      </c>
      <c r="L25" s="9">
        <v>10307.09</v>
      </c>
      <c r="M25" s="9">
        <v>10377.719999999999</v>
      </c>
      <c r="N25" s="9">
        <v>10450.65</v>
      </c>
      <c r="O25" s="9">
        <v>10319.84</v>
      </c>
      <c r="P25" s="9">
        <v>8835.3799999999992</v>
      </c>
      <c r="Q25" s="8">
        <v>8942.4599999999991</v>
      </c>
      <c r="R25" s="58">
        <f t="shared" si="3"/>
        <v>124501.04999999999</v>
      </c>
    </row>
    <row r="26" spans="1:20" s="68" customFormat="1" ht="22.5" x14ac:dyDescent="0.2">
      <c r="A26" s="62"/>
      <c r="B26" s="62"/>
      <c r="C26" s="61" t="s">
        <v>248</v>
      </c>
      <c r="D26" s="97" t="s">
        <v>261</v>
      </c>
      <c r="E26" s="98" t="s">
        <v>181</v>
      </c>
      <c r="F26" s="7">
        <v>0</v>
      </c>
      <c r="G26" s="7">
        <v>0</v>
      </c>
      <c r="H26" s="7">
        <v>0</v>
      </c>
      <c r="I26" s="8">
        <v>0</v>
      </c>
      <c r="J26" s="9">
        <v>0</v>
      </c>
      <c r="K26" s="9">
        <v>0</v>
      </c>
      <c r="L26" s="9">
        <v>5721</v>
      </c>
      <c r="M26" s="9">
        <v>5068.8</v>
      </c>
      <c r="N26" s="9">
        <v>5811</v>
      </c>
      <c r="O26" s="9">
        <v>5368.8</v>
      </c>
      <c r="P26" s="9">
        <v>4658.8</v>
      </c>
      <c r="Q26" s="8">
        <v>5801.27</v>
      </c>
      <c r="R26" s="58">
        <f t="shared" si="3"/>
        <v>32429.67</v>
      </c>
    </row>
    <row r="27" spans="1:20" s="68" customFormat="1" ht="22.5" x14ac:dyDescent="0.2">
      <c r="A27" s="62"/>
      <c r="B27" s="62"/>
      <c r="C27" s="61" t="s">
        <v>109</v>
      </c>
      <c r="D27" s="10" t="s">
        <v>144</v>
      </c>
      <c r="E27" s="15" t="s">
        <v>177</v>
      </c>
      <c r="F27" s="7">
        <v>8716.2000000000007</v>
      </c>
      <c r="G27" s="7">
        <v>9751.2000000000007</v>
      </c>
      <c r="H27" s="7">
        <v>9731.2000000000007</v>
      </c>
      <c r="I27" s="8">
        <v>9176.2000000000007</v>
      </c>
      <c r="J27" s="9">
        <v>9221.2000000000007</v>
      </c>
      <c r="K27" s="9">
        <v>9671.2000000000007</v>
      </c>
      <c r="L27" s="9">
        <v>9465.6</v>
      </c>
      <c r="M27" s="9">
        <v>10686.2</v>
      </c>
      <c r="N27" s="9">
        <v>8914.7999999999993</v>
      </c>
      <c r="O27" s="9">
        <v>9046.2000000000007</v>
      </c>
      <c r="P27" s="9">
        <v>7194.8</v>
      </c>
      <c r="Q27" s="8">
        <v>7424.8</v>
      </c>
      <c r="R27" s="58">
        <f t="shared" si="3"/>
        <v>108999.6</v>
      </c>
    </row>
    <row r="28" spans="1:20" s="68" customFormat="1" ht="22.5" x14ac:dyDescent="0.2">
      <c r="A28" s="62"/>
      <c r="B28" s="62"/>
      <c r="C28" s="61" t="s">
        <v>110</v>
      </c>
      <c r="D28" s="10" t="s">
        <v>145</v>
      </c>
      <c r="E28" s="15" t="s">
        <v>178</v>
      </c>
      <c r="F28" s="7">
        <v>4182.8900000000003</v>
      </c>
      <c r="G28" s="7">
        <v>3245.6</v>
      </c>
      <c r="H28" s="7">
        <v>3084.2</v>
      </c>
      <c r="I28" s="8">
        <v>3595.6</v>
      </c>
      <c r="J28" s="9">
        <v>2557</v>
      </c>
      <c r="K28" s="9">
        <v>3584.2</v>
      </c>
      <c r="L28" s="9">
        <v>3084.2</v>
      </c>
      <c r="M28" s="9">
        <v>8791.2000000000007</v>
      </c>
      <c r="N28" s="9">
        <v>6768.4</v>
      </c>
      <c r="O28" s="9">
        <v>0</v>
      </c>
      <c r="P28" s="9">
        <v>0</v>
      </c>
      <c r="Q28" s="8">
        <v>0</v>
      </c>
      <c r="R28" s="58">
        <f t="shared" si="3"/>
        <v>38893.29</v>
      </c>
    </row>
    <row r="29" spans="1:20" s="68" customFormat="1" ht="22.5" x14ac:dyDescent="0.2">
      <c r="A29" s="62"/>
      <c r="B29" s="62"/>
      <c r="C29" s="61" t="s">
        <v>111</v>
      </c>
      <c r="D29" s="10" t="s">
        <v>146</v>
      </c>
      <c r="E29" s="15" t="s">
        <v>179</v>
      </c>
      <c r="F29" s="7">
        <v>4398.74</v>
      </c>
      <c r="G29" s="7">
        <v>3137</v>
      </c>
      <c r="H29" s="7">
        <v>4537</v>
      </c>
      <c r="I29" s="8">
        <v>6771.2</v>
      </c>
      <c r="J29" s="9">
        <v>4487</v>
      </c>
      <c r="K29" s="9">
        <v>7032.6</v>
      </c>
      <c r="L29" s="9">
        <v>6771.2</v>
      </c>
      <c r="M29" s="9">
        <v>7232.6</v>
      </c>
      <c r="N29" s="9">
        <v>6882.6</v>
      </c>
      <c r="O29" s="9">
        <v>7132.6</v>
      </c>
      <c r="P29" s="9">
        <v>7182.6</v>
      </c>
      <c r="Q29" s="8">
        <v>8153.91</v>
      </c>
      <c r="R29" s="58">
        <f t="shared" si="3"/>
        <v>73719.05</v>
      </c>
    </row>
    <row r="30" spans="1:20" s="68" customFormat="1" ht="22.5" x14ac:dyDescent="0.2">
      <c r="A30" s="62" t="s">
        <v>33</v>
      </c>
      <c r="B30" s="62" t="s">
        <v>15</v>
      </c>
      <c r="C30" s="61" t="s">
        <v>112</v>
      </c>
      <c r="D30" s="10" t="s">
        <v>147</v>
      </c>
      <c r="E30" s="15" t="s">
        <v>177</v>
      </c>
      <c r="F30" s="7">
        <v>10027.57</v>
      </c>
      <c r="G30" s="7">
        <v>10320</v>
      </c>
      <c r="H30" s="7">
        <v>11100</v>
      </c>
      <c r="I30" s="8">
        <v>9770</v>
      </c>
      <c r="J30" s="9">
        <v>10440</v>
      </c>
      <c r="K30" s="9">
        <v>10740</v>
      </c>
      <c r="L30" s="9">
        <v>10680</v>
      </c>
      <c r="M30" s="9">
        <v>12780</v>
      </c>
      <c r="N30" s="9">
        <v>11670</v>
      </c>
      <c r="O30" s="9">
        <v>11160</v>
      </c>
      <c r="P30" s="9">
        <v>9890</v>
      </c>
      <c r="Q30" s="8">
        <v>12848.2</v>
      </c>
      <c r="R30" s="58">
        <f t="shared" si="3"/>
        <v>131425.77000000002</v>
      </c>
    </row>
    <row r="31" spans="1:20" s="68" customFormat="1" ht="22.5" customHeight="1" x14ac:dyDescent="0.2">
      <c r="A31" s="62" t="s">
        <v>34</v>
      </c>
      <c r="B31" s="62" t="s">
        <v>15</v>
      </c>
      <c r="C31" s="61" t="s">
        <v>113</v>
      </c>
      <c r="D31" s="10" t="s">
        <v>148</v>
      </c>
      <c r="E31" s="15" t="s">
        <v>181</v>
      </c>
      <c r="F31" s="7">
        <v>15240.7</v>
      </c>
      <c r="G31" s="7">
        <v>17032.400000000001</v>
      </c>
      <c r="H31" s="7">
        <v>16021</v>
      </c>
      <c r="I31" s="8">
        <v>16042.4</v>
      </c>
      <c r="J31" s="9">
        <v>15471</v>
      </c>
      <c r="K31" s="9">
        <v>15331</v>
      </c>
      <c r="L31" s="9">
        <v>13621</v>
      </c>
      <c r="M31" s="9">
        <v>14392.4</v>
      </c>
      <c r="N31" s="9">
        <v>18875.2</v>
      </c>
      <c r="O31" s="9">
        <v>15831</v>
      </c>
      <c r="P31" s="9">
        <v>15381</v>
      </c>
      <c r="Q31" s="8">
        <v>17311</v>
      </c>
      <c r="R31" s="58">
        <f t="shared" si="3"/>
        <v>190550.1</v>
      </c>
      <c r="T31" s="77"/>
    </row>
    <row r="32" spans="1:20" s="68" customFormat="1" ht="22.5" x14ac:dyDescent="0.2">
      <c r="A32" s="62"/>
      <c r="B32" s="62"/>
      <c r="C32" s="61" t="s">
        <v>114</v>
      </c>
      <c r="D32" s="10" t="s">
        <v>149</v>
      </c>
      <c r="E32" s="15" t="s">
        <v>182</v>
      </c>
      <c r="F32" s="7">
        <v>11259.6</v>
      </c>
      <c r="G32" s="7">
        <v>9754</v>
      </c>
      <c r="H32" s="7">
        <v>8734</v>
      </c>
      <c r="I32" s="8">
        <v>20138</v>
      </c>
      <c r="J32" s="9">
        <v>17472.400000000001</v>
      </c>
      <c r="K32" s="9">
        <v>21278</v>
      </c>
      <c r="L32" s="9">
        <v>12436.8</v>
      </c>
      <c r="M32" s="9">
        <v>14099.6</v>
      </c>
      <c r="N32" s="9">
        <v>10914</v>
      </c>
      <c r="O32" s="9">
        <v>12226.8</v>
      </c>
      <c r="P32" s="9">
        <v>12404</v>
      </c>
      <c r="Q32" s="8">
        <v>10792.4</v>
      </c>
      <c r="R32" s="58">
        <f t="shared" si="3"/>
        <v>161509.6</v>
      </c>
    </row>
    <row r="33" spans="1:18" s="68" customFormat="1" ht="22.5" customHeight="1" x14ac:dyDescent="0.2">
      <c r="A33" s="62" t="s">
        <v>35</v>
      </c>
      <c r="B33" s="62" t="s">
        <v>15</v>
      </c>
      <c r="C33" s="61" t="s">
        <v>115</v>
      </c>
      <c r="D33" s="10" t="s">
        <v>150</v>
      </c>
      <c r="E33" s="15" t="s">
        <v>183</v>
      </c>
      <c r="F33" s="7">
        <v>4282.55</v>
      </c>
      <c r="G33" s="7">
        <v>4563.2</v>
      </c>
      <c r="H33" s="7">
        <v>4563.2</v>
      </c>
      <c r="I33" s="7">
        <v>4563.2</v>
      </c>
      <c r="J33" s="7">
        <v>4563.2</v>
      </c>
      <c r="K33" s="7">
        <v>4563.2</v>
      </c>
      <c r="L33" s="7">
        <v>4563.2</v>
      </c>
      <c r="M33" s="7">
        <v>6088.2</v>
      </c>
      <c r="N33" s="7">
        <v>6438.2</v>
      </c>
      <c r="O33" s="7">
        <v>6300.7</v>
      </c>
      <c r="P33" s="7">
        <v>6400.7</v>
      </c>
      <c r="Q33" s="7">
        <v>7087.45</v>
      </c>
      <c r="R33" s="58">
        <f t="shared" si="3"/>
        <v>63976.999999999993</v>
      </c>
    </row>
    <row r="34" spans="1:18" s="68" customFormat="1" ht="22.5" customHeight="1" x14ac:dyDescent="0.2">
      <c r="A34" s="62"/>
      <c r="B34" s="62"/>
      <c r="C34" s="61" t="s">
        <v>249</v>
      </c>
      <c r="D34" s="97" t="s">
        <v>262</v>
      </c>
      <c r="E34" s="98" t="s">
        <v>178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31382</v>
      </c>
      <c r="P34" s="7">
        <v>32042</v>
      </c>
      <c r="Q34" s="7">
        <v>33868.81</v>
      </c>
      <c r="R34" s="58">
        <f t="shared" si="3"/>
        <v>97292.81</v>
      </c>
    </row>
    <row r="35" spans="1:18" s="68" customFormat="1" ht="22.5" x14ac:dyDescent="0.2">
      <c r="A35" s="74"/>
      <c r="B35" s="74"/>
      <c r="C35" s="61" t="s">
        <v>116</v>
      </c>
      <c r="D35" s="10" t="s">
        <v>152</v>
      </c>
      <c r="E35" s="99" t="s">
        <v>185</v>
      </c>
      <c r="F35" s="7">
        <v>4158.68</v>
      </c>
      <c r="G35" s="7">
        <v>4851.2</v>
      </c>
      <c r="H35" s="7">
        <v>1347.8</v>
      </c>
      <c r="I35" s="8">
        <v>2640.6</v>
      </c>
      <c r="J35" s="9">
        <v>1352.8</v>
      </c>
      <c r="K35" s="9">
        <v>1472.8</v>
      </c>
      <c r="L35" s="9">
        <v>1232.8</v>
      </c>
      <c r="M35" s="9">
        <v>1352.8</v>
      </c>
      <c r="N35" s="9">
        <v>1612.8</v>
      </c>
      <c r="O35" s="9">
        <v>1732.8</v>
      </c>
      <c r="P35" s="9">
        <v>1852.8</v>
      </c>
      <c r="Q35" s="8">
        <v>1899.36</v>
      </c>
      <c r="R35" s="58">
        <f t="shared" si="3"/>
        <v>25507.239999999998</v>
      </c>
    </row>
    <row r="36" spans="1:18" s="68" customFormat="1" ht="22.5" x14ac:dyDescent="0.2">
      <c r="A36" s="62" t="s">
        <v>36</v>
      </c>
      <c r="B36" s="62" t="s">
        <v>15</v>
      </c>
      <c r="C36" s="61" t="s">
        <v>118</v>
      </c>
      <c r="D36" s="10" t="s">
        <v>60</v>
      </c>
      <c r="E36" s="100" t="s">
        <v>173</v>
      </c>
      <c r="F36" s="7">
        <v>14738.96</v>
      </c>
      <c r="G36" s="7">
        <v>23536.799999999999</v>
      </c>
      <c r="H36" s="7">
        <v>22112.799999999999</v>
      </c>
      <c r="I36" s="8">
        <v>23536.799999999999</v>
      </c>
      <c r="J36" s="9">
        <v>23536.799999999999</v>
      </c>
      <c r="K36" s="9">
        <v>24248.799999999999</v>
      </c>
      <c r="L36" s="9">
        <v>21400.799999999999</v>
      </c>
      <c r="M36" s="9">
        <v>20332.8</v>
      </c>
      <c r="N36" s="9">
        <v>22112.799999999999</v>
      </c>
      <c r="O36" s="9">
        <v>23180.799999999999</v>
      </c>
      <c r="P36" s="9">
        <v>23536.799999999999</v>
      </c>
      <c r="Q36" s="8">
        <v>24809.16</v>
      </c>
      <c r="R36" s="58">
        <f t="shared" si="3"/>
        <v>267084.11999999994</v>
      </c>
    </row>
    <row r="37" spans="1:18" s="68" customFormat="1" ht="22.5" customHeight="1" x14ac:dyDescent="0.2">
      <c r="A37" s="74"/>
      <c r="B37" s="74"/>
      <c r="C37" s="61" t="s">
        <v>117</v>
      </c>
      <c r="D37" s="10" t="s">
        <v>222</v>
      </c>
      <c r="E37" s="99" t="s">
        <v>173</v>
      </c>
      <c r="F37" s="7">
        <v>20247</v>
      </c>
      <c r="G37" s="7">
        <v>17497</v>
      </c>
      <c r="H37" s="7">
        <v>18854.599999999999</v>
      </c>
      <c r="I37" s="8">
        <v>21312.2</v>
      </c>
      <c r="J37" s="9">
        <v>23548.400000000001</v>
      </c>
      <c r="K37" s="9">
        <v>26079.8</v>
      </c>
      <c r="L37" s="9">
        <v>19554.599999999999</v>
      </c>
      <c r="M37" s="9">
        <v>27693.599999999999</v>
      </c>
      <c r="N37" s="9">
        <v>0</v>
      </c>
      <c r="O37" s="9">
        <v>0</v>
      </c>
      <c r="P37" s="9">
        <v>0</v>
      </c>
      <c r="Q37" s="8">
        <v>0</v>
      </c>
      <c r="R37" s="58">
        <f t="shared" si="3"/>
        <v>174787.20000000001</v>
      </c>
    </row>
    <row r="38" spans="1:18" s="68" customFormat="1" ht="22.5" customHeight="1" x14ac:dyDescent="0.2">
      <c r="A38" s="62" t="s">
        <v>37</v>
      </c>
      <c r="B38" s="62" t="s">
        <v>32</v>
      </c>
      <c r="C38" s="61" t="s">
        <v>119</v>
      </c>
      <c r="D38" s="10" t="s">
        <v>153</v>
      </c>
      <c r="E38" s="99" t="s">
        <v>185</v>
      </c>
      <c r="F38" s="7">
        <v>16099.03</v>
      </c>
      <c r="G38" s="7">
        <v>17704</v>
      </c>
      <c r="H38" s="7">
        <v>18014</v>
      </c>
      <c r="I38" s="8">
        <v>19784</v>
      </c>
      <c r="J38" s="9">
        <v>17555.400000000001</v>
      </c>
      <c r="K38" s="9">
        <v>17785.400000000001</v>
      </c>
      <c r="L38" s="9">
        <v>16534</v>
      </c>
      <c r="M38" s="9">
        <v>21714</v>
      </c>
      <c r="N38" s="9">
        <v>19216.8</v>
      </c>
      <c r="O38" s="9">
        <v>16555.400000000001</v>
      </c>
      <c r="P38" s="9">
        <v>17316.8</v>
      </c>
      <c r="Q38" s="8">
        <v>19432.47</v>
      </c>
      <c r="R38" s="58">
        <f t="shared" si="3"/>
        <v>217711.29999999996</v>
      </c>
    </row>
    <row r="39" spans="1:18" s="68" customFormat="1" ht="22.5" customHeight="1" x14ac:dyDescent="0.2">
      <c r="A39" s="62"/>
      <c r="B39" s="62"/>
      <c r="C39" s="61" t="s">
        <v>120</v>
      </c>
      <c r="D39" s="10" t="s">
        <v>154</v>
      </c>
      <c r="E39" s="15" t="s">
        <v>173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58">
        <f t="shared" si="3"/>
        <v>0</v>
      </c>
    </row>
    <row r="40" spans="1:18" s="68" customFormat="1" ht="22.5" customHeight="1" x14ac:dyDescent="0.2">
      <c r="A40" s="62"/>
      <c r="B40" s="62"/>
      <c r="C40" s="61" t="s">
        <v>219</v>
      </c>
      <c r="D40" s="10" t="s">
        <v>151</v>
      </c>
      <c r="E40" s="100" t="s">
        <v>184</v>
      </c>
      <c r="F40" s="7">
        <v>11550</v>
      </c>
      <c r="G40" s="7">
        <v>11490</v>
      </c>
      <c r="H40" s="7">
        <v>11322.6</v>
      </c>
      <c r="I40" s="7">
        <v>11550</v>
      </c>
      <c r="J40" s="7">
        <v>11490</v>
      </c>
      <c r="K40" s="7">
        <v>11322.6</v>
      </c>
      <c r="L40" s="7">
        <v>5520</v>
      </c>
      <c r="M40" s="7">
        <v>6210</v>
      </c>
      <c r="N40" s="7">
        <v>5520</v>
      </c>
      <c r="O40" s="7">
        <v>4830</v>
      </c>
      <c r="P40" s="7">
        <v>6210</v>
      </c>
      <c r="Q40" s="7">
        <v>5656.01</v>
      </c>
      <c r="R40" s="58">
        <f t="shared" si="3"/>
        <v>102671.20999999999</v>
      </c>
    </row>
    <row r="41" spans="1:18" s="68" customFormat="1" ht="22.5" customHeight="1" x14ac:dyDescent="0.2">
      <c r="A41" s="62"/>
      <c r="B41" s="62"/>
      <c r="C41" s="61" t="s">
        <v>218</v>
      </c>
      <c r="D41" s="10" t="s">
        <v>223</v>
      </c>
      <c r="E41" s="15" t="s">
        <v>177</v>
      </c>
      <c r="F41" s="7">
        <v>3591.5</v>
      </c>
      <c r="G41" s="7">
        <v>3345.6</v>
      </c>
      <c r="H41" s="7">
        <v>2685.6</v>
      </c>
      <c r="I41" s="7">
        <v>2685.6</v>
      </c>
      <c r="J41" s="7">
        <v>6141.2</v>
      </c>
      <c r="K41" s="7">
        <v>1342.8</v>
      </c>
      <c r="L41" s="7">
        <v>2685.6</v>
      </c>
      <c r="M41" s="7">
        <v>2685.6</v>
      </c>
      <c r="N41" s="7">
        <v>2685.6</v>
      </c>
      <c r="O41" s="7">
        <v>2685.6</v>
      </c>
      <c r="P41" s="7">
        <v>2465.6</v>
      </c>
      <c r="Q41" s="7">
        <v>2617.2399999999998</v>
      </c>
      <c r="R41" s="58">
        <f t="shared" si="3"/>
        <v>35617.539999999994</v>
      </c>
    </row>
    <row r="42" spans="1:18" s="68" customFormat="1" ht="22.5" customHeight="1" x14ac:dyDescent="0.2">
      <c r="A42" s="62"/>
      <c r="B42" s="62"/>
      <c r="C42" s="61" t="s">
        <v>121</v>
      </c>
      <c r="D42" s="10" t="s">
        <v>155</v>
      </c>
      <c r="E42" s="15" t="s">
        <v>186</v>
      </c>
      <c r="F42" s="7">
        <v>4397.8100000000004</v>
      </c>
      <c r="G42" s="7">
        <v>7168</v>
      </c>
      <c r="H42" s="7">
        <v>5516</v>
      </c>
      <c r="I42" s="8">
        <v>5206</v>
      </c>
      <c r="J42" s="9">
        <v>6998</v>
      </c>
      <c r="K42" s="9">
        <v>6828</v>
      </c>
      <c r="L42" s="9">
        <v>6898</v>
      </c>
      <c r="M42" s="9">
        <v>6728</v>
      </c>
      <c r="N42" s="9">
        <v>6018</v>
      </c>
      <c r="O42" s="9">
        <v>3114</v>
      </c>
      <c r="P42" s="9">
        <v>6268</v>
      </c>
      <c r="Q42" s="8">
        <v>6985.92</v>
      </c>
      <c r="R42" s="58">
        <f t="shared" si="3"/>
        <v>72125.73</v>
      </c>
    </row>
    <row r="43" spans="1:18" s="68" customFormat="1" ht="22.5" customHeight="1" x14ac:dyDescent="0.2">
      <c r="A43" s="62"/>
      <c r="B43" s="62"/>
      <c r="C43" s="61" t="s">
        <v>122</v>
      </c>
      <c r="D43" s="10" t="s">
        <v>156</v>
      </c>
      <c r="E43" s="15" t="s">
        <v>176</v>
      </c>
      <c r="F43" s="7">
        <v>4789.6000000000004</v>
      </c>
      <c r="G43" s="7">
        <v>4729.6000000000004</v>
      </c>
      <c r="H43" s="7">
        <v>5875.8</v>
      </c>
      <c r="I43" s="7">
        <v>5742</v>
      </c>
      <c r="J43" s="9">
        <v>4699.6000000000004</v>
      </c>
      <c r="K43" s="9">
        <v>4759.6000000000004</v>
      </c>
      <c r="L43" s="9">
        <v>4519.6000000000004</v>
      </c>
      <c r="M43" s="9">
        <v>4729.6000000000004</v>
      </c>
      <c r="N43" s="9">
        <v>4519.6000000000004</v>
      </c>
      <c r="O43" s="9">
        <v>4789.6000000000004</v>
      </c>
      <c r="P43" s="9">
        <v>4299.6000000000004</v>
      </c>
      <c r="Q43" s="8">
        <v>4149.6000000000004</v>
      </c>
      <c r="R43" s="58">
        <f t="shared" si="3"/>
        <v>57603.799999999988</v>
      </c>
    </row>
    <row r="44" spans="1:18" s="68" customFormat="1" ht="22.5" x14ac:dyDescent="0.2">
      <c r="A44" s="62"/>
      <c r="B44" s="62"/>
      <c r="C44" s="61" t="s">
        <v>123</v>
      </c>
      <c r="D44" s="10" t="s">
        <v>157</v>
      </c>
      <c r="E44" s="99" t="s">
        <v>180</v>
      </c>
      <c r="F44" s="7">
        <v>4819.1899999999996</v>
      </c>
      <c r="G44" s="7">
        <v>5135</v>
      </c>
      <c r="H44" s="7">
        <v>5135</v>
      </c>
      <c r="I44" s="8">
        <v>5766</v>
      </c>
      <c r="J44" s="9">
        <v>5766</v>
      </c>
      <c r="K44" s="9">
        <v>7167</v>
      </c>
      <c r="L44" s="9">
        <v>7167</v>
      </c>
      <c r="M44" s="9">
        <v>5766</v>
      </c>
      <c r="N44" s="9">
        <v>6177</v>
      </c>
      <c r="O44" s="9">
        <v>7827</v>
      </c>
      <c r="P44" s="9">
        <v>7306</v>
      </c>
      <c r="Q44" s="8">
        <v>7054.73</v>
      </c>
      <c r="R44" s="58">
        <f t="shared" si="3"/>
        <v>75085.919999999998</v>
      </c>
    </row>
    <row r="45" spans="1:18" s="68" customFormat="1" ht="22.5" x14ac:dyDescent="0.2">
      <c r="A45" s="62" t="s">
        <v>30</v>
      </c>
      <c r="B45" s="62" t="s">
        <v>31</v>
      </c>
      <c r="C45" s="61" t="s">
        <v>125</v>
      </c>
      <c r="D45" s="10" t="s">
        <v>159</v>
      </c>
      <c r="E45" s="15" t="s">
        <v>174</v>
      </c>
      <c r="F45" s="7">
        <v>3844.1</v>
      </c>
      <c r="G45" s="7">
        <v>4701</v>
      </c>
      <c r="H45" s="7">
        <v>4701</v>
      </c>
      <c r="I45" s="8">
        <v>4701</v>
      </c>
      <c r="J45" s="9">
        <v>4717.2</v>
      </c>
      <c r="K45" s="9">
        <v>5514.7</v>
      </c>
      <c r="L45" s="9">
        <v>4717.2</v>
      </c>
      <c r="M45" s="9">
        <v>3584.8</v>
      </c>
      <c r="N45" s="9">
        <v>4893.5</v>
      </c>
      <c r="O45" s="9">
        <v>4827.2</v>
      </c>
      <c r="P45" s="9">
        <v>4453.5</v>
      </c>
      <c r="Q45" s="8">
        <v>4741.37</v>
      </c>
      <c r="R45" s="58">
        <f t="shared" si="3"/>
        <v>55396.57</v>
      </c>
    </row>
    <row r="46" spans="1:18" s="68" customFormat="1" ht="22.5" customHeight="1" x14ac:dyDescent="0.2">
      <c r="A46" s="62"/>
      <c r="B46" s="62"/>
      <c r="C46" s="61" t="s">
        <v>215</v>
      </c>
      <c r="D46" s="10" t="s">
        <v>268</v>
      </c>
      <c r="E46" s="15" t="s">
        <v>190</v>
      </c>
      <c r="F46" s="7">
        <v>8096.06</v>
      </c>
      <c r="G46" s="7">
        <v>8519</v>
      </c>
      <c r="H46" s="7">
        <v>9075.4</v>
      </c>
      <c r="I46" s="8">
        <v>7776.6</v>
      </c>
      <c r="J46" s="9">
        <v>8880.4</v>
      </c>
      <c r="K46" s="9">
        <v>8190.4</v>
      </c>
      <c r="L46" s="9">
        <v>8438</v>
      </c>
      <c r="M46" s="9">
        <v>7304.2</v>
      </c>
      <c r="N46" s="9">
        <v>8235.6</v>
      </c>
      <c r="O46" s="9">
        <v>7764.2</v>
      </c>
      <c r="P46" s="9">
        <v>6266.6</v>
      </c>
      <c r="Q46" s="8">
        <v>7690.4</v>
      </c>
      <c r="R46" s="58">
        <f t="shared" si="3"/>
        <v>96236.86</v>
      </c>
    </row>
    <row r="47" spans="1:18" s="68" customFormat="1" ht="22.5" x14ac:dyDescent="0.2">
      <c r="A47" s="62"/>
      <c r="B47" s="62"/>
      <c r="C47" s="61" t="s">
        <v>126</v>
      </c>
      <c r="D47" s="10" t="s">
        <v>160</v>
      </c>
      <c r="E47" s="15" t="s">
        <v>175</v>
      </c>
      <c r="F47" s="7">
        <v>3142.48</v>
      </c>
      <c r="G47" s="7">
        <v>4151.2</v>
      </c>
      <c r="H47" s="7">
        <v>4851.2</v>
      </c>
      <c r="I47" s="8">
        <v>7614</v>
      </c>
      <c r="J47" s="9">
        <v>8714</v>
      </c>
      <c r="K47" s="9">
        <v>9514</v>
      </c>
      <c r="L47" s="9">
        <v>8314</v>
      </c>
      <c r="M47" s="9">
        <v>8314</v>
      </c>
      <c r="N47" s="9">
        <v>7714</v>
      </c>
      <c r="O47" s="9">
        <v>6011.2</v>
      </c>
      <c r="P47" s="9">
        <v>6761.2</v>
      </c>
      <c r="Q47" s="8">
        <v>7341.54</v>
      </c>
      <c r="R47" s="58">
        <f t="shared" si="3"/>
        <v>82442.819999999992</v>
      </c>
    </row>
    <row r="48" spans="1:18" s="68" customFormat="1" ht="22.5" x14ac:dyDescent="0.2">
      <c r="A48" s="62"/>
      <c r="B48" s="62"/>
      <c r="C48" s="61" t="s">
        <v>127</v>
      </c>
      <c r="D48" s="10" t="s">
        <v>161</v>
      </c>
      <c r="E48" s="15" t="s">
        <v>181</v>
      </c>
      <c r="F48" s="7">
        <v>5226.24</v>
      </c>
      <c r="G48" s="7">
        <v>6621</v>
      </c>
      <c r="H48" s="7">
        <v>6821</v>
      </c>
      <c r="I48" s="8">
        <v>7711</v>
      </c>
      <c r="J48" s="9">
        <v>6621</v>
      </c>
      <c r="K48" s="9">
        <v>5668.8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58">
        <f t="shared" si="3"/>
        <v>38669.040000000001</v>
      </c>
    </row>
    <row r="49" spans="1:18" s="68" customFormat="1" ht="22.5" customHeight="1" x14ac:dyDescent="0.2">
      <c r="A49" s="62" t="s">
        <v>39</v>
      </c>
      <c r="B49" s="62" t="s">
        <v>40</v>
      </c>
      <c r="C49" s="61" t="s">
        <v>128</v>
      </c>
      <c r="D49" s="10" t="s">
        <v>162</v>
      </c>
      <c r="E49" s="15" t="s">
        <v>188</v>
      </c>
      <c r="F49" s="7">
        <v>5705.89</v>
      </c>
      <c r="G49" s="7">
        <v>6719.8</v>
      </c>
      <c r="H49" s="7">
        <v>6479.8</v>
      </c>
      <c r="I49" s="8">
        <v>6159.8</v>
      </c>
      <c r="J49" s="9">
        <v>6779.8</v>
      </c>
      <c r="K49" s="9">
        <v>6339.8</v>
      </c>
      <c r="L49" s="9">
        <v>6499.8</v>
      </c>
      <c r="M49" s="9">
        <v>6679.8</v>
      </c>
      <c r="N49" s="9">
        <v>5157</v>
      </c>
      <c r="O49" s="9">
        <v>5739.8</v>
      </c>
      <c r="P49" s="9">
        <v>6899.8</v>
      </c>
      <c r="Q49" s="8">
        <v>6504.37</v>
      </c>
      <c r="R49" s="58">
        <f t="shared" si="3"/>
        <v>75665.460000000006</v>
      </c>
    </row>
    <row r="50" spans="1:18" s="68" customFormat="1" ht="22.5" x14ac:dyDescent="0.2">
      <c r="A50" s="62"/>
      <c r="B50" s="62"/>
      <c r="C50" s="61" t="s">
        <v>129</v>
      </c>
      <c r="D50" s="10" t="s">
        <v>78</v>
      </c>
      <c r="E50" s="99" t="s">
        <v>180</v>
      </c>
      <c r="F50" s="7">
        <v>3959.72</v>
      </c>
      <c r="G50" s="7">
        <v>4154.3999999999996</v>
      </c>
      <c r="H50" s="7">
        <v>5668.8</v>
      </c>
      <c r="I50" s="8">
        <v>5099.2</v>
      </c>
      <c r="J50" s="9">
        <v>5725.44</v>
      </c>
      <c r="K50" s="9">
        <v>4340.6400000000003</v>
      </c>
      <c r="L50" s="9">
        <v>4275.84</v>
      </c>
      <c r="M50" s="9">
        <v>5660.64</v>
      </c>
      <c r="N50" s="9">
        <v>5391.36</v>
      </c>
      <c r="O50" s="9">
        <v>3551.04</v>
      </c>
      <c r="P50" s="9">
        <v>3441.04</v>
      </c>
      <c r="Q50" s="8">
        <v>4551.7700000000004</v>
      </c>
      <c r="R50" s="58">
        <f t="shared" si="3"/>
        <v>55819.89</v>
      </c>
    </row>
    <row r="51" spans="1:18" s="68" customFormat="1" ht="22.5" customHeight="1" x14ac:dyDescent="0.2">
      <c r="A51" s="62"/>
      <c r="B51" s="62"/>
      <c r="C51" s="61" t="s">
        <v>250</v>
      </c>
      <c r="D51" s="97" t="s">
        <v>263</v>
      </c>
      <c r="E51" s="98" t="s">
        <v>181</v>
      </c>
      <c r="F51" s="7">
        <v>0</v>
      </c>
      <c r="G51" s="7">
        <v>0</v>
      </c>
      <c r="H51" s="7">
        <v>0</v>
      </c>
      <c r="I51" s="8">
        <v>3786.6</v>
      </c>
      <c r="J51" s="9">
        <v>5488.8</v>
      </c>
      <c r="K51" s="9">
        <v>5488.6</v>
      </c>
      <c r="L51" s="9">
        <v>5488.6</v>
      </c>
      <c r="M51" s="9">
        <v>6201</v>
      </c>
      <c r="N51" s="9">
        <v>12894.2</v>
      </c>
      <c r="O51" s="9">
        <v>10589.8</v>
      </c>
      <c r="P51" s="9">
        <v>10642</v>
      </c>
      <c r="Q51" s="8">
        <v>15247.51</v>
      </c>
      <c r="R51" s="58">
        <f t="shared" si="3"/>
        <v>75827.11</v>
      </c>
    </row>
    <row r="52" spans="1:18" s="68" customFormat="1" ht="22.5" x14ac:dyDescent="0.2">
      <c r="A52" s="62"/>
      <c r="B52" s="62"/>
      <c r="C52" s="61" t="s">
        <v>130</v>
      </c>
      <c r="D52" s="10" t="s">
        <v>163</v>
      </c>
      <c r="E52" s="99" t="s">
        <v>181</v>
      </c>
      <c r="F52" s="7">
        <v>9195.2900000000009</v>
      </c>
      <c r="G52" s="7">
        <v>14566.8</v>
      </c>
      <c r="H52" s="7">
        <v>10754</v>
      </c>
      <c r="I52" s="7">
        <v>10365.4</v>
      </c>
      <c r="J52" s="7">
        <v>10624</v>
      </c>
      <c r="K52" s="7">
        <v>10814</v>
      </c>
      <c r="L52" s="7">
        <v>8954</v>
      </c>
      <c r="M52" s="7">
        <v>8774</v>
      </c>
      <c r="N52" s="7">
        <v>12044</v>
      </c>
      <c r="O52" s="7">
        <v>10684</v>
      </c>
      <c r="P52" s="7">
        <v>11324</v>
      </c>
      <c r="Q52" s="7">
        <v>13296.31</v>
      </c>
      <c r="R52" s="58">
        <f t="shared" si="3"/>
        <v>131395.79999999999</v>
      </c>
    </row>
    <row r="53" spans="1:18" s="68" customFormat="1" ht="22.5" x14ac:dyDescent="0.2">
      <c r="A53" s="62"/>
      <c r="B53" s="62"/>
      <c r="C53" s="61" t="s">
        <v>131</v>
      </c>
      <c r="D53" s="10" t="s">
        <v>164</v>
      </c>
      <c r="E53" s="99" t="s">
        <v>189</v>
      </c>
      <c r="F53" s="7">
        <v>2791.29</v>
      </c>
      <c r="G53" s="7">
        <v>3244.2</v>
      </c>
      <c r="H53" s="7">
        <v>3124.2</v>
      </c>
      <c r="I53" s="7">
        <v>3094.2</v>
      </c>
      <c r="J53" s="7">
        <v>3424.2</v>
      </c>
      <c r="K53" s="7">
        <v>3334.2</v>
      </c>
      <c r="L53" s="7">
        <v>3244.2</v>
      </c>
      <c r="M53" s="7">
        <v>7874</v>
      </c>
      <c r="N53" s="7">
        <v>10032.6</v>
      </c>
      <c r="O53" s="7">
        <v>10286.799999999999</v>
      </c>
      <c r="P53" s="7">
        <v>8456.7999999999993</v>
      </c>
      <c r="Q53" s="7">
        <v>9232.41</v>
      </c>
      <c r="R53" s="58">
        <f t="shared" si="3"/>
        <v>68139.100000000006</v>
      </c>
    </row>
    <row r="54" spans="1:18" s="68" customFormat="1" ht="22.5" customHeight="1" x14ac:dyDescent="0.2">
      <c r="A54" s="62"/>
      <c r="B54" s="62"/>
      <c r="C54" s="61" t="s">
        <v>251</v>
      </c>
      <c r="D54" s="97" t="s">
        <v>264</v>
      </c>
      <c r="E54" s="98" t="s">
        <v>191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1058.92</v>
      </c>
      <c r="P54" s="7">
        <v>4473.38</v>
      </c>
      <c r="Q54" s="7">
        <v>1854.52</v>
      </c>
      <c r="R54" s="58">
        <f t="shared" si="3"/>
        <v>7386.82</v>
      </c>
    </row>
    <row r="55" spans="1:18" s="68" customFormat="1" ht="22.5" x14ac:dyDescent="0.2">
      <c r="A55" s="62"/>
      <c r="B55" s="62"/>
      <c r="C55" s="61" t="s">
        <v>132</v>
      </c>
      <c r="D55" s="10" t="s">
        <v>165</v>
      </c>
      <c r="E55" s="15" t="s">
        <v>190</v>
      </c>
      <c r="F55" s="7">
        <v>6741.79</v>
      </c>
      <c r="G55" s="7">
        <v>7590</v>
      </c>
      <c r="H55" s="7">
        <v>6640</v>
      </c>
      <c r="I55" s="7">
        <v>8840</v>
      </c>
      <c r="J55" s="7">
        <v>6640</v>
      </c>
      <c r="K55" s="7">
        <v>6640</v>
      </c>
      <c r="L55" s="7">
        <v>6190</v>
      </c>
      <c r="M55" s="7">
        <v>6650</v>
      </c>
      <c r="N55" s="7">
        <v>6390</v>
      </c>
      <c r="O55" s="7">
        <v>6000</v>
      </c>
      <c r="P55" s="7">
        <v>4850</v>
      </c>
      <c r="Q55" s="7">
        <v>6024.89</v>
      </c>
      <c r="R55" s="58">
        <f t="shared" si="3"/>
        <v>79196.680000000008</v>
      </c>
    </row>
    <row r="56" spans="1:18" s="68" customFormat="1" ht="22.5" x14ac:dyDescent="0.2">
      <c r="A56" s="62"/>
      <c r="B56" s="62"/>
      <c r="C56" s="61" t="s">
        <v>133</v>
      </c>
      <c r="D56" s="10" t="s">
        <v>166</v>
      </c>
      <c r="E56" s="15" t="s">
        <v>177</v>
      </c>
      <c r="F56" s="7">
        <v>19697.62</v>
      </c>
      <c r="G56" s="7">
        <v>20618</v>
      </c>
      <c r="H56" s="7">
        <v>23238.799999999999</v>
      </c>
      <c r="I56" s="8">
        <v>16223.6</v>
      </c>
      <c r="J56" s="9">
        <v>15312.8</v>
      </c>
      <c r="K56" s="9">
        <v>15452</v>
      </c>
      <c r="L56" s="9">
        <v>21657.200000000001</v>
      </c>
      <c r="M56" s="9">
        <v>19307.599999999999</v>
      </c>
      <c r="N56" s="9">
        <v>18927.599999999999</v>
      </c>
      <c r="O56" s="9">
        <v>20937.2</v>
      </c>
      <c r="P56" s="9">
        <v>18742</v>
      </c>
      <c r="Q56" s="8">
        <v>19174.95</v>
      </c>
      <c r="R56" s="58">
        <f t="shared" si="3"/>
        <v>229289.37000000005</v>
      </c>
    </row>
    <row r="57" spans="1:18" s="68" customFormat="1" ht="22.5" x14ac:dyDescent="0.2">
      <c r="A57" s="62" t="s">
        <v>32</v>
      </c>
      <c r="B57" s="62" t="s">
        <v>41</v>
      </c>
      <c r="C57" s="61" t="s">
        <v>134</v>
      </c>
      <c r="D57" s="10" t="s">
        <v>167</v>
      </c>
      <c r="E57" s="15" t="s">
        <v>183</v>
      </c>
      <c r="F57" s="7">
        <v>4405.32</v>
      </c>
      <c r="G57" s="7">
        <v>4652</v>
      </c>
      <c r="H57" s="7">
        <v>4652</v>
      </c>
      <c r="I57" s="8">
        <v>4736</v>
      </c>
      <c r="J57" s="9">
        <v>4652</v>
      </c>
      <c r="K57" s="9">
        <v>4652</v>
      </c>
      <c r="L57" s="9">
        <v>4624.5</v>
      </c>
      <c r="M57" s="9">
        <v>4652</v>
      </c>
      <c r="N57" s="9">
        <v>4820</v>
      </c>
      <c r="O57" s="9">
        <v>4652</v>
      </c>
      <c r="P57" s="9">
        <v>4254</v>
      </c>
      <c r="Q57" s="8">
        <v>5204.91</v>
      </c>
      <c r="R57" s="58">
        <f t="shared" si="3"/>
        <v>55956.729999999996</v>
      </c>
    </row>
    <row r="58" spans="1:18" s="68" customFormat="1" ht="22.5" x14ac:dyDescent="0.2">
      <c r="A58" s="76"/>
      <c r="B58" s="76"/>
      <c r="C58" s="61" t="s">
        <v>136</v>
      </c>
      <c r="D58" s="10" t="s">
        <v>168</v>
      </c>
      <c r="E58" s="99" t="s">
        <v>192</v>
      </c>
      <c r="F58" s="7">
        <v>4243.1400000000003</v>
      </c>
      <c r="G58" s="7">
        <v>4924</v>
      </c>
      <c r="H58" s="7">
        <v>3571.2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58">
        <f t="shared" si="3"/>
        <v>12738.34</v>
      </c>
    </row>
    <row r="59" spans="1:18" s="68" customFormat="1" ht="22.5" x14ac:dyDescent="0.2">
      <c r="A59" s="76"/>
      <c r="B59" s="76"/>
      <c r="C59" s="61" t="s">
        <v>135</v>
      </c>
      <c r="D59" s="10" t="s">
        <v>38</v>
      </c>
      <c r="E59" s="99" t="s">
        <v>191</v>
      </c>
      <c r="F59" s="7">
        <v>2440.8000000000002</v>
      </c>
      <c r="G59" s="7">
        <v>2290.8000000000002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58">
        <f t="shared" si="3"/>
        <v>4731.6000000000004</v>
      </c>
    </row>
    <row r="60" spans="1:18" s="68" customFormat="1" ht="22.5" customHeight="1" x14ac:dyDescent="0.2">
      <c r="A60" s="76"/>
      <c r="B60" s="76"/>
      <c r="C60" s="61" t="s">
        <v>252</v>
      </c>
      <c r="D60" s="97" t="s">
        <v>265</v>
      </c>
      <c r="E60" s="99" t="s">
        <v>174</v>
      </c>
      <c r="F60" s="7">
        <v>2281.6</v>
      </c>
      <c r="G60" s="7">
        <v>2501.6</v>
      </c>
      <c r="H60" s="7">
        <v>4123.2</v>
      </c>
      <c r="I60" s="8">
        <v>2281.6</v>
      </c>
      <c r="J60" s="8">
        <v>2281.6</v>
      </c>
      <c r="K60" s="8">
        <v>2281.6</v>
      </c>
      <c r="L60" s="8">
        <v>2281.6</v>
      </c>
      <c r="M60" s="8">
        <v>2281.6</v>
      </c>
      <c r="N60" s="8">
        <v>2281.6</v>
      </c>
      <c r="O60" s="8">
        <v>0</v>
      </c>
      <c r="P60" s="8">
        <v>0</v>
      </c>
      <c r="Q60" s="8">
        <v>0</v>
      </c>
      <c r="R60" s="58">
        <f t="shared" si="3"/>
        <v>22595.999999999996</v>
      </c>
    </row>
    <row r="61" spans="1:18" s="68" customFormat="1" ht="22.5" customHeight="1" x14ac:dyDescent="0.2">
      <c r="A61" s="74"/>
      <c r="B61" s="74"/>
      <c r="C61" s="61" t="s">
        <v>253</v>
      </c>
      <c r="D61" s="97" t="s">
        <v>266</v>
      </c>
      <c r="E61" s="99" t="s">
        <v>174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9">
        <v>4464.8</v>
      </c>
      <c r="P61" s="9">
        <v>4464.8</v>
      </c>
      <c r="Q61" s="8">
        <v>5344.8</v>
      </c>
      <c r="R61" s="58">
        <f t="shared" si="3"/>
        <v>14274.400000000001</v>
      </c>
    </row>
    <row r="62" spans="1:18" s="68" customFormat="1" ht="33.75" x14ac:dyDescent="0.2">
      <c r="A62" s="74"/>
      <c r="B62" s="74"/>
      <c r="C62" s="61" t="s">
        <v>137</v>
      </c>
      <c r="D62" s="97" t="s">
        <v>169</v>
      </c>
      <c r="E62" s="99" t="s">
        <v>193</v>
      </c>
      <c r="F62" s="7">
        <v>10516.45</v>
      </c>
      <c r="G62" s="7">
        <v>11767</v>
      </c>
      <c r="H62" s="7">
        <v>11505.6</v>
      </c>
      <c r="I62" s="8">
        <v>12727</v>
      </c>
      <c r="J62" s="9">
        <v>17888.400000000001</v>
      </c>
      <c r="K62" s="9">
        <v>19819.8</v>
      </c>
      <c r="L62" s="9">
        <v>19419.8</v>
      </c>
      <c r="M62" s="9">
        <v>17688.400000000001</v>
      </c>
      <c r="N62" s="9">
        <v>18698.400000000001</v>
      </c>
      <c r="O62" s="9">
        <v>17048.400000000001</v>
      </c>
      <c r="P62" s="9">
        <v>16538.400000000001</v>
      </c>
      <c r="Q62" s="8">
        <v>20199.21</v>
      </c>
      <c r="R62" s="58">
        <f t="shared" si="3"/>
        <v>193816.86</v>
      </c>
    </row>
    <row r="63" spans="1:18" s="68" customFormat="1" ht="22.5" x14ac:dyDescent="0.2">
      <c r="A63" s="74"/>
      <c r="B63" s="74"/>
      <c r="C63" s="61" t="s">
        <v>138</v>
      </c>
      <c r="D63" s="97" t="s">
        <v>170</v>
      </c>
      <c r="E63" s="99" t="s">
        <v>194</v>
      </c>
      <c r="F63" s="7">
        <v>5255.25</v>
      </c>
      <c r="G63" s="7">
        <v>6846.21</v>
      </c>
      <c r="H63" s="7">
        <v>5849.57</v>
      </c>
      <c r="I63" s="8">
        <v>6736.09</v>
      </c>
      <c r="J63" s="9">
        <v>6036.22</v>
      </c>
      <c r="K63" s="9">
        <v>5814.54</v>
      </c>
      <c r="L63" s="9">
        <v>4472.9399999999996</v>
      </c>
      <c r="M63" s="9">
        <v>6839.63</v>
      </c>
      <c r="N63" s="9">
        <v>6422.91</v>
      </c>
      <c r="O63" s="9">
        <v>5862.95</v>
      </c>
      <c r="P63" s="9">
        <v>5924.64</v>
      </c>
      <c r="Q63" s="8">
        <v>5833.48</v>
      </c>
      <c r="R63" s="58">
        <f t="shared" si="3"/>
        <v>71894.429999999993</v>
      </c>
    </row>
    <row r="64" spans="1:18" s="68" customFormat="1" ht="22.5" x14ac:dyDescent="0.2">
      <c r="A64" s="74"/>
      <c r="B64" s="74"/>
      <c r="C64" s="61" t="s">
        <v>254</v>
      </c>
      <c r="D64" s="97" t="s">
        <v>267</v>
      </c>
      <c r="E64" s="99" t="s">
        <v>174</v>
      </c>
      <c r="F64" s="7">
        <v>0</v>
      </c>
      <c r="G64" s="7">
        <v>0</v>
      </c>
      <c r="H64" s="7">
        <v>2232.4</v>
      </c>
      <c r="I64" s="8">
        <v>4464.8</v>
      </c>
      <c r="J64" s="9">
        <v>4464.8</v>
      </c>
      <c r="K64" s="9">
        <v>4464.8</v>
      </c>
      <c r="L64" s="9">
        <v>4464.8</v>
      </c>
      <c r="M64" s="9">
        <v>6131</v>
      </c>
      <c r="N64" s="9">
        <v>4904.8</v>
      </c>
      <c r="O64" s="9">
        <v>4904.8</v>
      </c>
      <c r="P64" s="9">
        <v>4464.8</v>
      </c>
      <c r="Q64" s="8">
        <v>4691.04</v>
      </c>
      <c r="R64" s="58">
        <f t="shared" si="3"/>
        <v>45188.04</v>
      </c>
    </row>
    <row r="65" spans="1:22" s="68" customFormat="1" ht="22.5" x14ac:dyDescent="0.2">
      <c r="A65" s="74"/>
      <c r="B65" s="74"/>
      <c r="C65" s="61" t="s">
        <v>139</v>
      </c>
      <c r="D65" s="10" t="s">
        <v>171</v>
      </c>
      <c r="E65" s="100" t="s">
        <v>178</v>
      </c>
      <c r="F65" s="7">
        <v>7223.82</v>
      </c>
      <c r="G65" s="7">
        <v>9313.4</v>
      </c>
      <c r="H65" s="7">
        <v>8397.2000000000007</v>
      </c>
      <c r="I65" s="8">
        <v>10847.2</v>
      </c>
      <c r="J65" s="9">
        <v>1564.8</v>
      </c>
      <c r="K65" s="9">
        <v>9381</v>
      </c>
      <c r="L65" s="9">
        <v>50</v>
      </c>
      <c r="M65" s="9">
        <v>6114.8</v>
      </c>
      <c r="N65" s="9">
        <v>2932.4</v>
      </c>
      <c r="O65" s="9">
        <v>0</v>
      </c>
      <c r="P65" s="9">
        <v>0</v>
      </c>
      <c r="Q65" s="9">
        <v>0</v>
      </c>
      <c r="R65" s="58">
        <f t="shared" si="3"/>
        <v>55824.62000000001</v>
      </c>
    </row>
    <row r="66" spans="1:22" s="68" customFormat="1" ht="22.5" x14ac:dyDescent="0.2">
      <c r="A66" s="74"/>
      <c r="B66" s="74"/>
      <c r="C66" s="61" t="s">
        <v>140</v>
      </c>
      <c r="D66" s="10" t="s">
        <v>172</v>
      </c>
      <c r="E66" s="100" t="s">
        <v>190</v>
      </c>
      <c r="F66" s="7">
        <v>6858.75</v>
      </c>
      <c r="G66" s="7">
        <v>7608.2</v>
      </c>
      <c r="H66" s="7">
        <v>6692</v>
      </c>
      <c r="I66" s="8">
        <v>6692</v>
      </c>
      <c r="J66" s="9">
        <v>6912</v>
      </c>
      <c r="K66" s="9">
        <v>6912</v>
      </c>
      <c r="L66" s="9">
        <v>6712</v>
      </c>
      <c r="M66" s="9">
        <v>6862</v>
      </c>
      <c r="N66" s="9">
        <v>7118.2</v>
      </c>
      <c r="O66" s="9">
        <v>6162</v>
      </c>
      <c r="P66" s="9">
        <v>6012</v>
      </c>
      <c r="Q66" s="9">
        <v>8915.93</v>
      </c>
      <c r="R66" s="58">
        <f t="shared" si="3"/>
        <v>83457.079999999987</v>
      </c>
    </row>
    <row r="67" spans="1:22" x14ac:dyDescent="0.2">
      <c r="A67" s="16"/>
      <c r="B67" s="16"/>
      <c r="C67" s="17" t="s">
        <v>0</v>
      </c>
      <c r="D67" s="17"/>
      <c r="E67" s="17"/>
      <c r="F67" s="19">
        <f t="shared" ref="F67:Q67" si="4">SUM(F19:F66)</f>
        <v>376175.87999999983</v>
      </c>
      <c r="G67" s="19">
        <f t="shared" si="4"/>
        <v>383256.34000000008</v>
      </c>
      <c r="H67" s="19">
        <f t="shared" si="4"/>
        <v>370966.69</v>
      </c>
      <c r="I67" s="19">
        <f t="shared" si="4"/>
        <v>415152.16999999993</v>
      </c>
      <c r="J67" s="19">
        <f t="shared" si="4"/>
        <v>392857.76999999996</v>
      </c>
      <c r="K67" s="19">
        <f t="shared" si="4"/>
        <v>453778.42999999993</v>
      </c>
      <c r="L67" s="19">
        <f t="shared" si="4"/>
        <v>408328.11</v>
      </c>
      <c r="M67" s="19">
        <f t="shared" si="4"/>
        <v>443496.85999999993</v>
      </c>
      <c r="N67" s="19">
        <f t="shared" si="4"/>
        <v>382154.77999999991</v>
      </c>
      <c r="O67" s="19">
        <f t="shared" si="4"/>
        <v>391100.67999999993</v>
      </c>
      <c r="P67" s="19">
        <f t="shared" si="4"/>
        <v>395639.27999999997</v>
      </c>
      <c r="Q67" s="19">
        <f t="shared" si="4"/>
        <v>411521.77</v>
      </c>
      <c r="R67" s="23">
        <f t="shared" ref="R67" si="5">SUM(F67:Q67)</f>
        <v>4824428.76</v>
      </c>
    </row>
    <row r="68" spans="1:22" s="5" customFormat="1" ht="11.25" customHeight="1" x14ac:dyDescent="0.2">
      <c r="A68" s="49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9"/>
      <c r="S68" s="52"/>
      <c r="T68" s="52"/>
      <c r="U68" s="52"/>
      <c r="V68" s="52"/>
    </row>
    <row r="69" spans="1:22" ht="11.25" customHeight="1" x14ac:dyDescent="0.2">
      <c r="A69" s="103" t="s">
        <v>65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70" spans="1:22" ht="33.75" x14ac:dyDescent="0.2">
      <c r="A70" s="12"/>
      <c r="B70" s="12"/>
      <c r="C70" s="6" t="s">
        <v>82</v>
      </c>
      <c r="D70" s="10" t="s">
        <v>53</v>
      </c>
      <c r="E70" s="15" t="s">
        <v>61</v>
      </c>
      <c r="F70" s="42">
        <v>650</v>
      </c>
      <c r="G70" s="42">
        <v>650</v>
      </c>
      <c r="H70" s="42">
        <v>650</v>
      </c>
      <c r="I70" s="42">
        <v>650</v>
      </c>
      <c r="J70" s="42">
        <v>650</v>
      </c>
      <c r="K70" s="42">
        <v>650</v>
      </c>
      <c r="L70" s="42">
        <v>650</v>
      </c>
      <c r="M70" s="42">
        <v>650</v>
      </c>
      <c r="N70" s="42">
        <v>650</v>
      </c>
      <c r="O70" s="42">
        <v>650</v>
      </c>
      <c r="P70" s="42">
        <v>650</v>
      </c>
      <c r="Q70" s="42">
        <v>650</v>
      </c>
      <c r="R70" s="86">
        <f>SUM(F70:Q70)</f>
        <v>7800</v>
      </c>
    </row>
    <row r="71" spans="1:22" x14ac:dyDescent="0.2">
      <c r="A71" s="16"/>
      <c r="B71" s="16"/>
      <c r="C71" s="17" t="s">
        <v>0</v>
      </c>
      <c r="D71" s="17"/>
      <c r="E71" s="17"/>
      <c r="F71" s="19">
        <f t="shared" ref="F71:Q71" si="6">SUM(F70)</f>
        <v>650</v>
      </c>
      <c r="G71" s="19">
        <f t="shared" si="6"/>
        <v>650</v>
      </c>
      <c r="H71" s="19">
        <f t="shared" si="6"/>
        <v>650</v>
      </c>
      <c r="I71" s="19">
        <f t="shared" si="6"/>
        <v>650</v>
      </c>
      <c r="J71" s="19">
        <f t="shared" si="6"/>
        <v>650</v>
      </c>
      <c r="K71" s="19">
        <f t="shared" si="6"/>
        <v>650</v>
      </c>
      <c r="L71" s="19">
        <f t="shared" si="6"/>
        <v>650</v>
      </c>
      <c r="M71" s="19">
        <f t="shared" si="6"/>
        <v>650</v>
      </c>
      <c r="N71" s="19">
        <f t="shared" si="6"/>
        <v>650</v>
      </c>
      <c r="O71" s="19">
        <f t="shared" si="6"/>
        <v>650</v>
      </c>
      <c r="P71" s="19">
        <f t="shared" si="6"/>
        <v>650</v>
      </c>
      <c r="Q71" s="19">
        <f t="shared" si="6"/>
        <v>650</v>
      </c>
      <c r="R71" s="19">
        <f>SUM(F71:Q71)</f>
        <v>7800</v>
      </c>
    </row>
    <row r="72" spans="1:22" s="5" customFormat="1" ht="11.25" customHeight="1" x14ac:dyDescent="0.2">
      <c r="A72" s="49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9"/>
      <c r="S72" s="52"/>
      <c r="T72" s="52"/>
      <c r="U72" s="52"/>
      <c r="V72" s="52"/>
    </row>
    <row r="73" spans="1:22" ht="11.25" customHeight="1" x14ac:dyDescent="0.2">
      <c r="A73" s="103" t="s">
        <v>4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</row>
    <row r="74" spans="1:22" s="4" customFormat="1" x14ac:dyDescent="0.2">
      <c r="A74" s="5"/>
      <c r="B74" s="5"/>
      <c r="C74" s="6" t="s">
        <v>83</v>
      </c>
      <c r="D74" s="10" t="s">
        <v>69</v>
      </c>
      <c r="E74" s="15" t="s">
        <v>16</v>
      </c>
      <c r="F74" s="7">
        <v>613.79999999999995</v>
      </c>
      <c r="G74" s="7">
        <v>1207.9100000000001</v>
      </c>
      <c r="H74" s="7">
        <v>613.79999999999995</v>
      </c>
      <c r="I74" s="7">
        <v>613.79999999999995</v>
      </c>
      <c r="J74" s="7">
        <v>613.79999999999995</v>
      </c>
      <c r="K74" s="7">
        <v>613.79999999999995</v>
      </c>
      <c r="L74" s="7">
        <v>613.79999999999995</v>
      </c>
      <c r="M74" s="7">
        <v>613.79999999999995</v>
      </c>
      <c r="N74" s="7">
        <v>613.79999999999995</v>
      </c>
      <c r="O74" s="7">
        <v>613.79999999999995</v>
      </c>
      <c r="P74" s="7">
        <v>0</v>
      </c>
      <c r="Q74" s="7">
        <v>0</v>
      </c>
      <c r="R74" s="86">
        <f>SUM(F74:Q74)</f>
        <v>6732.1100000000015</v>
      </c>
    </row>
    <row r="75" spans="1:22" x14ac:dyDescent="0.2">
      <c r="A75" s="16"/>
      <c r="B75" s="16"/>
      <c r="C75" s="17" t="s">
        <v>0</v>
      </c>
      <c r="D75" s="17"/>
      <c r="E75" s="17"/>
      <c r="F75" s="11">
        <f>SUM(F74)</f>
        <v>613.79999999999995</v>
      </c>
      <c r="G75" s="19">
        <f>SUM(G74)</f>
        <v>1207.9100000000001</v>
      </c>
      <c r="H75" s="19">
        <f t="shared" ref="H75:Q75" si="7">SUM(H74)</f>
        <v>613.79999999999995</v>
      </c>
      <c r="I75" s="19">
        <f t="shared" si="7"/>
        <v>613.79999999999995</v>
      </c>
      <c r="J75" s="19">
        <f t="shared" si="7"/>
        <v>613.79999999999995</v>
      </c>
      <c r="K75" s="19">
        <f t="shared" si="7"/>
        <v>613.79999999999995</v>
      </c>
      <c r="L75" s="19">
        <f t="shared" si="7"/>
        <v>613.79999999999995</v>
      </c>
      <c r="M75" s="19">
        <f t="shared" si="7"/>
        <v>613.79999999999995</v>
      </c>
      <c r="N75" s="19">
        <f t="shared" si="7"/>
        <v>613.79999999999995</v>
      </c>
      <c r="O75" s="19">
        <f t="shared" si="7"/>
        <v>613.79999999999995</v>
      </c>
      <c r="P75" s="19">
        <f t="shared" si="7"/>
        <v>0</v>
      </c>
      <c r="Q75" s="19">
        <f t="shared" si="7"/>
        <v>0</v>
      </c>
      <c r="R75" s="19">
        <f>SUM(F75:Q75)</f>
        <v>6732.1100000000015</v>
      </c>
    </row>
    <row r="76" spans="1:22" s="5" customFormat="1" ht="11.25" customHeight="1" x14ac:dyDescent="0.2">
      <c r="A76" s="49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9"/>
      <c r="S76" s="52"/>
      <c r="T76" s="52"/>
      <c r="U76" s="52"/>
      <c r="V76" s="52"/>
    </row>
    <row r="77" spans="1:22" ht="11.25" customHeight="1" x14ac:dyDescent="0.2">
      <c r="A77" s="103" t="s">
        <v>5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</row>
    <row r="78" spans="1:22" ht="22.5" x14ac:dyDescent="0.2">
      <c r="A78" s="12"/>
      <c r="B78" s="12"/>
      <c r="C78" s="6" t="s">
        <v>203</v>
      </c>
      <c r="D78" s="10" t="s">
        <v>204</v>
      </c>
      <c r="E78" s="15" t="s">
        <v>71</v>
      </c>
      <c r="F78" s="7">
        <v>18937.45</v>
      </c>
      <c r="G78" s="7">
        <v>19789.63</v>
      </c>
      <c r="H78" s="7">
        <v>19789.63</v>
      </c>
      <c r="I78" s="7">
        <v>19789.63</v>
      </c>
      <c r="J78" s="7">
        <v>19789.63</v>
      </c>
      <c r="K78" s="7">
        <v>19789.63</v>
      </c>
      <c r="L78" s="7">
        <v>19789.63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86">
        <f>SUM(F78:Q78)</f>
        <v>137675.23000000001</v>
      </c>
    </row>
    <row r="79" spans="1:22" ht="22.5" customHeight="1" x14ac:dyDescent="0.2">
      <c r="A79" s="13" t="s">
        <v>14</v>
      </c>
      <c r="B79" s="13" t="s">
        <v>14</v>
      </c>
      <c r="C79" s="6" t="s">
        <v>234</v>
      </c>
      <c r="D79" s="97" t="s">
        <v>269</v>
      </c>
      <c r="E79" s="15" t="s">
        <v>71</v>
      </c>
      <c r="F79" s="7"/>
      <c r="G79" s="7"/>
      <c r="H79" s="7"/>
      <c r="I79" s="8"/>
      <c r="J79" s="9"/>
      <c r="K79" s="9"/>
      <c r="L79" s="9"/>
      <c r="M79" s="9">
        <v>19500</v>
      </c>
      <c r="N79" s="9">
        <v>19500</v>
      </c>
      <c r="O79" s="9">
        <v>19500</v>
      </c>
      <c r="P79" s="9">
        <v>19500</v>
      </c>
      <c r="Q79" s="9">
        <v>19500</v>
      </c>
      <c r="R79" s="58">
        <f>SUM(F79:Q79)</f>
        <v>97500</v>
      </c>
    </row>
    <row r="80" spans="1:22" x14ac:dyDescent="0.2">
      <c r="A80" s="16"/>
      <c r="B80" s="16"/>
      <c r="C80" s="17" t="s">
        <v>0</v>
      </c>
      <c r="D80" s="17"/>
      <c r="E80" s="17"/>
      <c r="F80" s="19">
        <f t="shared" ref="F80:Q80" si="8">SUM(F78:F79)</f>
        <v>18937.45</v>
      </c>
      <c r="G80" s="19">
        <f t="shared" si="8"/>
        <v>19789.63</v>
      </c>
      <c r="H80" s="19">
        <f t="shared" si="8"/>
        <v>19789.63</v>
      </c>
      <c r="I80" s="19">
        <f t="shared" si="8"/>
        <v>19789.63</v>
      </c>
      <c r="J80" s="19">
        <f t="shared" si="8"/>
        <v>19789.63</v>
      </c>
      <c r="K80" s="19">
        <f t="shared" si="8"/>
        <v>19789.63</v>
      </c>
      <c r="L80" s="19">
        <f t="shared" si="8"/>
        <v>19789.63</v>
      </c>
      <c r="M80" s="19">
        <f t="shared" si="8"/>
        <v>19500</v>
      </c>
      <c r="N80" s="19">
        <f t="shared" si="8"/>
        <v>19500</v>
      </c>
      <c r="O80" s="19">
        <f t="shared" si="8"/>
        <v>19500</v>
      </c>
      <c r="P80" s="19">
        <f t="shared" si="8"/>
        <v>19500</v>
      </c>
      <c r="Q80" s="19">
        <f t="shared" si="8"/>
        <v>19500</v>
      </c>
      <c r="R80" s="19">
        <f>SUM(F80:Q80)</f>
        <v>235175.23</v>
      </c>
    </row>
    <row r="81" spans="1:22" s="5" customFormat="1" ht="11.25" customHeight="1" x14ac:dyDescent="0.2">
      <c r="A81" s="49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9"/>
      <c r="S81" s="52"/>
      <c r="T81" s="52"/>
      <c r="U81" s="52"/>
      <c r="V81" s="52"/>
    </row>
    <row r="82" spans="1:22" x14ac:dyDescent="0.2">
      <c r="A82" s="21" t="s">
        <v>66</v>
      </c>
      <c r="B82" s="21" t="s">
        <v>67</v>
      </c>
      <c r="C82" s="103" t="s">
        <v>6</v>
      </c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</row>
    <row r="83" spans="1:22" ht="22.5" x14ac:dyDescent="0.2">
      <c r="A83" s="6" t="s">
        <v>21</v>
      </c>
      <c r="B83" s="6" t="s">
        <v>22</v>
      </c>
      <c r="C83" s="22" t="s">
        <v>199</v>
      </c>
      <c r="D83" s="22" t="s">
        <v>200</v>
      </c>
      <c r="E83" s="22" t="s">
        <v>23</v>
      </c>
      <c r="F83" s="65">
        <v>72</v>
      </c>
      <c r="G83" s="65">
        <v>72</v>
      </c>
      <c r="H83" s="65">
        <v>72</v>
      </c>
      <c r="I83" s="65">
        <v>97.5</v>
      </c>
      <c r="J83" s="65">
        <v>87.5</v>
      </c>
      <c r="K83" s="65">
        <v>87.5</v>
      </c>
      <c r="L83" s="65">
        <v>87.5</v>
      </c>
      <c r="M83" s="65">
        <v>87.5</v>
      </c>
      <c r="N83" s="65">
        <v>87.5</v>
      </c>
      <c r="O83" s="65">
        <v>87.5</v>
      </c>
      <c r="P83" s="65">
        <v>87.5</v>
      </c>
      <c r="Q83" s="65">
        <v>92.5</v>
      </c>
      <c r="R83" s="86">
        <f>SUM(F83:Q83)</f>
        <v>1018.5</v>
      </c>
    </row>
    <row r="84" spans="1:22" x14ac:dyDescent="0.2">
      <c r="A84" s="16"/>
      <c r="B84" s="16"/>
      <c r="C84" s="17" t="s">
        <v>0</v>
      </c>
      <c r="D84" s="17"/>
      <c r="E84" s="17"/>
      <c r="F84" s="23">
        <f t="shared" ref="F84:Q84" si="9">SUM(F83:F83)</f>
        <v>72</v>
      </c>
      <c r="G84" s="23">
        <f t="shared" si="9"/>
        <v>72</v>
      </c>
      <c r="H84" s="23">
        <f t="shared" si="9"/>
        <v>72</v>
      </c>
      <c r="I84" s="23">
        <f t="shared" si="9"/>
        <v>97.5</v>
      </c>
      <c r="J84" s="23">
        <f t="shared" si="9"/>
        <v>87.5</v>
      </c>
      <c r="K84" s="23">
        <f t="shared" si="9"/>
        <v>87.5</v>
      </c>
      <c r="L84" s="23">
        <f t="shared" si="9"/>
        <v>87.5</v>
      </c>
      <c r="M84" s="23">
        <f t="shared" si="9"/>
        <v>87.5</v>
      </c>
      <c r="N84" s="23">
        <f t="shared" si="9"/>
        <v>87.5</v>
      </c>
      <c r="O84" s="23">
        <f t="shared" si="9"/>
        <v>87.5</v>
      </c>
      <c r="P84" s="23">
        <f t="shared" si="9"/>
        <v>87.5</v>
      </c>
      <c r="Q84" s="23">
        <f t="shared" si="9"/>
        <v>92.5</v>
      </c>
      <c r="R84" s="23">
        <f>SUM(F84:Q84)</f>
        <v>1018.5</v>
      </c>
    </row>
    <row r="85" spans="1:22" s="5" customFormat="1" ht="11.25" customHeight="1" x14ac:dyDescent="0.2">
      <c r="A85" s="49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9"/>
      <c r="S85" s="52"/>
      <c r="T85" s="52"/>
      <c r="U85" s="52"/>
      <c r="V85" s="52"/>
    </row>
    <row r="86" spans="1:22" x14ac:dyDescent="0.2">
      <c r="A86" s="16"/>
      <c r="B86" s="16"/>
      <c r="C86" s="104" t="s">
        <v>7</v>
      </c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6"/>
    </row>
    <row r="87" spans="1:22" ht="22.5" x14ac:dyDescent="0.2">
      <c r="A87" s="82"/>
      <c r="B87" s="82"/>
      <c r="C87" s="21" t="s">
        <v>232</v>
      </c>
      <c r="D87" s="116" t="s">
        <v>270</v>
      </c>
      <c r="E87" s="21" t="s">
        <v>72</v>
      </c>
      <c r="F87" s="7">
        <v>2269.52</v>
      </c>
      <c r="G87" s="7">
        <v>2269.52</v>
      </c>
      <c r="H87" s="7">
        <v>2269.52</v>
      </c>
      <c r="I87" s="7">
        <v>2269.52</v>
      </c>
      <c r="J87" s="7">
        <v>2269.52</v>
      </c>
      <c r="K87" s="7">
        <v>2269.52</v>
      </c>
      <c r="L87" s="7">
        <v>2269.52</v>
      </c>
      <c r="M87" s="7">
        <v>2269.52</v>
      </c>
      <c r="N87" s="7">
        <v>2269.52</v>
      </c>
      <c r="O87" s="7">
        <v>2269.52</v>
      </c>
      <c r="P87" s="7">
        <v>2269.52</v>
      </c>
      <c r="Q87" s="7">
        <v>2269.52</v>
      </c>
      <c r="R87" s="86">
        <f>SUM(F87:Q87)</f>
        <v>27234.240000000002</v>
      </c>
    </row>
    <row r="88" spans="1:22" x14ac:dyDescent="0.2">
      <c r="A88" s="21" t="s">
        <v>21</v>
      </c>
      <c r="B88" s="21" t="s">
        <v>22</v>
      </c>
      <c r="C88" s="17" t="s">
        <v>0</v>
      </c>
      <c r="D88" s="17"/>
      <c r="E88" s="17"/>
      <c r="F88" s="19">
        <f t="shared" ref="F88:R88" si="10">SUM(F87:F87)</f>
        <v>2269.52</v>
      </c>
      <c r="G88" s="19">
        <f t="shared" si="10"/>
        <v>2269.52</v>
      </c>
      <c r="H88" s="19">
        <f t="shared" si="10"/>
        <v>2269.52</v>
      </c>
      <c r="I88" s="19">
        <f t="shared" si="10"/>
        <v>2269.52</v>
      </c>
      <c r="J88" s="19">
        <f t="shared" si="10"/>
        <v>2269.52</v>
      </c>
      <c r="K88" s="19">
        <f t="shared" si="10"/>
        <v>2269.52</v>
      </c>
      <c r="L88" s="19">
        <f t="shared" si="10"/>
        <v>2269.52</v>
      </c>
      <c r="M88" s="19">
        <f t="shared" si="10"/>
        <v>2269.52</v>
      </c>
      <c r="N88" s="19">
        <f t="shared" si="10"/>
        <v>2269.52</v>
      </c>
      <c r="O88" s="19">
        <f t="shared" si="10"/>
        <v>2269.52</v>
      </c>
      <c r="P88" s="19">
        <f t="shared" si="10"/>
        <v>2269.52</v>
      </c>
      <c r="Q88" s="19">
        <f t="shared" si="10"/>
        <v>2269.52</v>
      </c>
      <c r="R88" s="19">
        <f t="shared" si="10"/>
        <v>27234.240000000002</v>
      </c>
    </row>
    <row r="89" spans="1:22" s="6" customFormat="1" ht="11.25" customHeight="1" x14ac:dyDescent="0.2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0"/>
      <c r="S89" s="54"/>
      <c r="T89" s="54"/>
      <c r="U89" s="54"/>
      <c r="V89" s="54"/>
    </row>
    <row r="90" spans="1:22" x14ac:dyDescent="0.2">
      <c r="A90" s="16"/>
      <c r="B90" s="16"/>
      <c r="C90" s="103" t="s">
        <v>8</v>
      </c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</row>
    <row r="91" spans="1:22" ht="22.5" x14ac:dyDescent="0.2">
      <c r="A91" s="46" t="s">
        <v>7</v>
      </c>
      <c r="B91" s="46"/>
      <c r="C91" s="6" t="s">
        <v>201</v>
      </c>
      <c r="D91" s="6" t="s">
        <v>202</v>
      </c>
      <c r="E91" s="6" t="s">
        <v>24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9">
        <v>2666.67</v>
      </c>
      <c r="M91" s="9">
        <v>2682.47</v>
      </c>
      <c r="N91" s="9">
        <v>2666.67</v>
      </c>
      <c r="O91" s="9">
        <v>2682.47</v>
      </c>
      <c r="P91" s="9">
        <v>2666.67</v>
      </c>
      <c r="Q91" s="8">
        <v>2666.67</v>
      </c>
      <c r="R91" s="58">
        <f>SUM(F91:Q91)</f>
        <v>16031.619999999999</v>
      </c>
    </row>
    <row r="92" spans="1:22" x14ac:dyDescent="0.2">
      <c r="A92" s="13" t="s">
        <v>18</v>
      </c>
      <c r="B92" s="5" t="s">
        <v>15</v>
      </c>
      <c r="C92" s="17" t="s">
        <v>0</v>
      </c>
      <c r="D92" s="17"/>
      <c r="E92" s="17"/>
      <c r="F92" s="19">
        <f>SUM(F91)</f>
        <v>0</v>
      </c>
      <c r="G92" s="19">
        <f>SUM(G91)</f>
        <v>0</v>
      </c>
      <c r="H92" s="19">
        <f t="shared" ref="H92:Q92" si="11">SUM(H91)</f>
        <v>0</v>
      </c>
      <c r="I92" s="19">
        <f t="shared" si="11"/>
        <v>0</v>
      </c>
      <c r="J92" s="19">
        <f t="shared" si="11"/>
        <v>0</v>
      </c>
      <c r="K92" s="19">
        <f t="shared" si="11"/>
        <v>0</v>
      </c>
      <c r="L92" s="19">
        <f t="shared" si="11"/>
        <v>2666.67</v>
      </c>
      <c r="M92" s="19">
        <f t="shared" si="11"/>
        <v>2682.47</v>
      </c>
      <c r="N92" s="19">
        <f t="shared" si="11"/>
        <v>2666.67</v>
      </c>
      <c r="O92" s="19">
        <f t="shared" si="11"/>
        <v>2682.47</v>
      </c>
      <c r="P92" s="19">
        <f t="shared" si="11"/>
        <v>2666.67</v>
      </c>
      <c r="Q92" s="19">
        <f t="shared" si="11"/>
        <v>2666.67</v>
      </c>
      <c r="R92" s="19">
        <f>SUM(F92:Q92)</f>
        <v>16031.619999999999</v>
      </c>
    </row>
    <row r="93" spans="1:22" s="5" customFormat="1" ht="11.25" customHeight="1" x14ac:dyDescent="0.2">
      <c r="A93" s="49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9"/>
      <c r="S93" s="52"/>
      <c r="T93" s="52"/>
      <c r="U93" s="52"/>
      <c r="V93" s="52"/>
    </row>
    <row r="94" spans="1:22" x14ac:dyDescent="0.2">
      <c r="A94" s="16"/>
      <c r="B94" s="16"/>
      <c r="C94" s="103" t="s">
        <v>9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</row>
    <row r="95" spans="1:22" ht="33.75" x14ac:dyDescent="0.2">
      <c r="A95" s="12"/>
      <c r="B95" s="12"/>
      <c r="C95" s="40" t="s">
        <v>84</v>
      </c>
      <c r="D95" s="10" t="s">
        <v>20</v>
      </c>
      <c r="E95" s="6" t="s">
        <v>19</v>
      </c>
      <c r="F95" s="42">
        <v>3711.9</v>
      </c>
      <c r="G95" s="42">
        <v>2619.69</v>
      </c>
      <c r="H95" s="42">
        <v>2619.69</v>
      </c>
      <c r="I95" s="42">
        <v>3086.87</v>
      </c>
      <c r="J95" s="42">
        <v>2619.69</v>
      </c>
      <c r="K95" s="42">
        <v>2619.69</v>
      </c>
      <c r="L95" s="42">
        <v>3232.59</v>
      </c>
      <c r="M95" s="42">
        <v>2619.69</v>
      </c>
      <c r="N95" s="42">
        <v>3155.47</v>
      </c>
      <c r="O95" s="42">
        <v>2619.69</v>
      </c>
      <c r="P95" s="42">
        <v>2619.69</v>
      </c>
      <c r="Q95" s="42">
        <v>0</v>
      </c>
      <c r="R95" s="87">
        <f t="shared" ref="R95:R96" si="12">SUM(F95:Q95)</f>
        <v>31524.66</v>
      </c>
    </row>
    <row r="96" spans="1:22" x14ac:dyDescent="0.2">
      <c r="A96" s="12"/>
      <c r="B96" s="12"/>
      <c r="C96" s="17" t="s">
        <v>0</v>
      </c>
      <c r="D96" s="17"/>
      <c r="E96" s="17"/>
      <c r="F96" s="19">
        <f t="shared" ref="F96:Q96" si="13">SUM(F95:F95)</f>
        <v>3711.9</v>
      </c>
      <c r="G96" s="19">
        <f t="shared" si="13"/>
        <v>2619.69</v>
      </c>
      <c r="H96" s="19">
        <f t="shared" si="13"/>
        <v>2619.69</v>
      </c>
      <c r="I96" s="19">
        <f t="shared" si="13"/>
        <v>3086.87</v>
      </c>
      <c r="J96" s="19">
        <f t="shared" si="13"/>
        <v>2619.69</v>
      </c>
      <c r="K96" s="19">
        <f t="shared" si="13"/>
        <v>2619.69</v>
      </c>
      <c r="L96" s="19">
        <f t="shared" si="13"/>
        <v>3232.59</v>
      </c>
      <c r="M96" s="19">
        <f t="shared" si="13"/>
        <v>2619.69</v>
      </c>
      <c r="N96" s="19">
        <f t="shared" si="13"/>
        <v>3155.47</v>
      </c>
      <c r="O96" s="19">
        <f t="shared" si="13"/>
        <v>2619.69</v>
      </c>
      <c r="P96" s="19">
        <f t="shared" si="13"/>
        <v>2619.69</v>
      </c>
      <c r="Q96" s="19">
        <f t="shared" si="13"/>
        <v>0</v>
      </c>
      <c r="R96" s="19">
        <f t="shared" si="12"/>
        <v>31524.66</v>
      </c>
    </row>
    <row r="97" spans="1:22" s="5" customFormat="1" ht="11.25" customHeight="1" x14ac:dyDescent="0.2">
      <c r="A97" s="49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9"/>
      <c r="S97" s="52"/>
      <c r="T97" s="52"/>
      <c r="U97" s="52"/>
      <c r="V97" s="52"/>
    </row>
    <row r="98" spans="1:22" ht="11.25" customHeight="1" x14ac:dyDescent="0.2">
      <c r="A98" s="20" t="s">
        <v>47</v>
      </c>
      <c r="B98" s="20" t="s">
        <v>15</v>
      </c>
      <c r="C98" s="103" t="s">
        <v>54</v>
      </c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</row>
    <row r="99" spans="1:22" ht="35.25" customHeight="1" x14ac:dyDescent="0.2">
      <c r="A99" s="13"/>
      <c r="B99" s="13"/>
      <c r="C99" s="6" t="s">
        <v>205</v>
      </c>
      <c r="D99" s="6" t="s">
        <v>206</v>
      </c>
      <c r="E99" s="6" t="s">
        <v>207</v>
      </c>
      <c r="F99" s="14">
        <v>2200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86">
        <f>SUM(F99:Q99)</f>
        <v>2200</v>
      </c>
    </row>
    <row r="100" spans="1:22" x14ac:dyDescent="0.2">
      <c r="A100" s="24"/>
      <c r="B100" s="24"/>
      <c r="C100" s="17" t="s">
        <v>0</v>
      </c>
      <c r="D100" s="17"/>
      <c r="E100" s="17"/>
      <c r="F100" s="19">
        <f t="shared" ref="F100:R100" si="14">SUM(F99:F99)</f>
        <v>2200</v>
      </c>
      <c r="G100" s="19">
        <f t="shared" si="14"/>
        <v>0</v>
      </c>
      <c r="H100" s="19">
        <f t="shared" si="14"/>
        <v>0</v>
      </c>
      <c r="I100" s="19">
        <f t="shared" si="14"/>
        <v>0</v>
      </c>
      <c r="J100" s="19">
        <f t="shared" si="14"/>
        <v>0</v>
      </c>
      <c r="K100" s="19">
        <f t="shared" si="14"/>
        <v>0</v>
      </c>
      <c r="L100" s="19">
        <f t="shared" si="14"/>
        <v>0</v>
      </c>
      <c r="M100" s="19">
        <f t="shared" si="14"/>
        <v>0</v>
      </c>
      <c r="N100" s="19">
        <f t="shared" si="14"/>
        <v>0</v>
      </c>
      <c r="O100" s="19">
        <f t="shared" si="14"/>
        <v>0</v>
      </c>
      <c r="P100" s="19">
        <f t="shared" si="14"/>
        <v>0</v>
      </c>
      <c r="Q100" s="19">
        <f t="shared" si="14"/>
        <v>0</v>
      </c>
      <c r="R100" s="19">
        <f t="shared" si="14"/>
        <v>2200</v>
      </c>
    </row>
    <row r="101" spans="1:22" s="6" customFormat="1" ht="11.25" customHeight="1" x14ac:dyDescent="0.2">
      <c r="A101" s="53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0"/>
      <c r="S101" s="54"/>
      <c r="T101" s="54"/>
      <c r="U101" s="54"/>
      <c r="V101" s="54"/>
    </row>
    <row r="102" spans="1:22" x14ac:dyDescent="0.2">
      <c r="A102" s="16"/>
      <c r="B102" s="16"/>
      <c r="C102" s="103" t="s">
        <v>76</v>
      </c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</row>
    <row r="103" spans="1:22" ht="22.5" x14ac:dyDescent="0.2">
      <c r="A103" s="16"/>
      <c r="B103" s="16"/>
      <c r="C103" s="6" t="s">
        <v>208</v>
      </c>
      <c r="D103" s="10" t="s">
        <v>209</v>
      </c>
      <c r="E103" s="6" t="s">
        <v>98</v>
      </c>
      <c r="F103" s="26">
        <v>13550</v>
      </c>
      <c r="G103" s="26">
        <v>13550</v>
      </c>
      <c r="H103" s="26">
        <v>13550</v>
      </c>
      <c r="I103" s="26">
        <v>13550</v>
      </c>
      <c r="J103" s="26">
        <v>13550</v>
      </c>
      <c r="K103" s="26">
        <v>13550</v>
      </c>
      <c r="L103" s="26">
        <v>13550</v>
      </c>
      <c r="M103" s="26">
        <v>13550</v>
      </c>
      <c r="N103" s="26">
        <v>13550</v>
      </c>
      <c r="O103" s="26">
        <v>13550</v>
      </c>
      <c r="P103" s="26">
        <v>13550</v>
      </c>
      <c r="Q103" s="26">
        <v>13550</v>
      </c>
      <c r="R103" s="84">
        <f>SUM(F103:Q103)</f>
        <v>162600</v>
      </c>
    </row>
    <row r="104" spans="1:22" ht="22.5" x14ac:dyDescent="0.2">
      <c r="A104" s="5"/>
      <c r="B104" s="5"/>
      <c r="C104" s="6" t="s">
        <v>238</v>
      </c>
      <c r="D104" s="97" t="s">
        <v>271</v>
      </c>
      <c r="E104" s="6" t="s">
        <v>239</v>
      </c>
      <c r="F104" s="7">
        <v>2800</v>
      </c>
      <c r="G104" s="7">
        <v>2800</v>
      </c>
      <c r="H104" s="7">
        <v>2800</v>
      </c>
      <c r="I104" s="7">
        <v>2800</v>
      </c>
      <c r="J104" s="7">
        <v>2800</v>
      </c>
      <c r="K104" s="7">
        <v>2800</v>
      </c>
      <c r="L104" s="7">
        <v>2800</v>
      </c>
      <c r="M104" s="7">
        <v>2800</v>
      </c>
      <c r="N104" s="7">
        <v>2800</v>
      </c>
      <c r="O104" s="7">
        <v>2800</v>
      </c>
      <c r="P104" s="7">
        <v>2800</v>
      </c>
      <c r="Q104" s="7">
        <v>2800</v>
      </c>
      <c r="R104" s="58">
        <f>SUM(F104:Q104)</f>
        <v>33600</v>
      </c>
    </row>
    <row r="105" spans="1:22" x14ac:dyDescent="0.2">
      <c r="A105" s="16"/>
      <c r="B105" s="16"/>
      <c r="C105" s="17" t="s">
        <v>0</v>
      </c>
      <c r="D105" s="17"/>
      <c r="E105" s="17"/>
      <c r="F105" s="19">
        <f>SUM(F103:F104)</f>
        <v>16350</v>
      </c>
      <c r="G105" s="19">
        <f t="shared" ref="G105:Q105" si="15">SUM(G103:G104)</f>
        <v>16350</v>
      </c>
      <c r="H105" s="19">
        <f t="shared" si="15"/>
        <v>16350</v>
      </c>
      <c r="I105" s="19">
        <f t="shared" si="15"/>
        <v>16350</v>
      </c>
      <c r="J105" s="19">
        <f t="shared" si="15"/>
        <v>16350</v>
      </c>
      <c r="K105" s="19">
        <f t="shared" si="15"/>
        <v>16350</v>
      </c>
      <c r="L105" s="19">
        <f t="shared" si="15"/>
        <v>16350</v>
      </c>
      <c r="M105" s="19">
        <f t="shared" si="15"/>
        <v>16350</v>
      </c>
      <c r="N105" s="19">
        <f t="shared" si="15"/>
        <v>16350</v>
      </c>
      <c r="O105" s="19">
        <f t="shared" si="15"/>
        <v>16350</v>
      </c>
      <c r="P105" s="19">
        <f t="shared" si="15"/>
        <v>16350</v>
      </c>
      <c r="Q105" s="19">
        <f t="shared" si="15"/>
        <v>16350</v>
      </c>
      <c r="R105" s="19">
        <f>SUM(F105:Q105)</f>
        <v>196200</v>
      </c>
    </row>
    <row r="106" spans="1:22" s="5" customFormat="1" ht="11.25" customHeight="1" x14ac:dyDescent="0.2">
      <c r="A106" s="49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9"/>
      <c r="S106" s="52"/>
      <c r="T106" s="52"/>
      <c r="U106" s="52"/>
      <c r="V106" s="52"/>
    </row>
    <row r="107" spans="1:22" ht="11.25" customHeight="1" x14ac:dyDescent="0.2">
      <c r="A107" s="16"/>
      <c r="B107" s="16"/>
      <c r="C107" s="104" t="s">
        <v>62</v>
      </c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6"/>
    </row>
    <row r="108" spans="1:22" ht="22.5" x14ac:dyDescent="0.2">
      <c r="A108" s="16"/>
      <c r="B108" s="16"/>
      <c r="C108" s="6" t="s">
        <v>235</v>
      </c>
      <c r="D108" s="97" t="s">
        <v>272</v>
      </c>
      <c r="E108" s="21" t="s">
        <v>63</v>
      </c>
      <c r="F108" s="7">
        <v>1000</v>
      </c>
      <c r="G108" s="7">
        <v>1000</v>
      </c>
      <c r="H108" s="7">
        <v>1000</v>
      </c>
      <c r="I108" s="7">
        <v>1000</v>
      </c>
      <c r="J108" s="7">
        <v>1000</v>
      </c>
      <c r="K108" s="7">
        <v>1000</v>
      </c>
      <c r="L108" s="7">
        <v>1000</v>
      </c>
      <c r="M108" s="7">
        <v>1000</v>
      </c>
      <c r="N108" s="7">
        <v>0</v>
      </c>
      <c r="O108" s="7">
        <v>0</v>
      </c>
      <c r="P108" s="7">
        <v>0</v>
      </c>
      <c r="Q108" s="7">
        <v>0</v>
      </c>
      <c r="R108" s="86">
        <f>SUM(F108:Q108)</f>
        <v>8000</v>
      </c>
    </row>
    <row r="109" spans="1:22" ht="22.5" x14ac:dyDescent="0.2">
      <c r="A109" s="16"/>
      <c r="B109" s="16"/>
      <c r="C109" s="6" t="s">
        <v>233</v>
      </c>
      <c r="D109" s="97" t="s">
        <v>273</v>
      </c>
      <c r="E109" s="21" t="s">
        <v>63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6000</v>
      </c>
      <c r="Q109" s="7">
        <v>1500</v>
      </c>
      <c r="R109" s="86">
        <f>SUM(F109:Q109)</f>
        <v>7500</v>
      </c>
    </row>
    <row r="110" spans="1:22" x14ac:dyDescent="0.2">
      <c r="A110" s="16"/>
      <c r="B110" s="16"/>
      <c r="C110" s="17" t="s">
        <v>0</v>
      </c>
      <c r="D110" s="17"/>
      <c r="E110" s="17"/>
      <c r="F110" s="19">
        <f>SUM(F108:F109)</f>
        <v>1000</v>
      </c>
      <c r="G110" s="19">
        <f t="shared" ref="G110:R110" si="16">SUM(G108:G109)</f>
        <v>1000</v>
      </c>
      <c r="H110" s="19">
        <f t="shared" si="16"/>
        <v>1000</v>
      </c>
      <c r="I110" s="19">
        <f t="shared" si="16"/>
        <v>1000</v>
      </c>
      <c r="J110" s="19">
        <f t="shared" si="16"/>
        <v>1000</v>
      </c>
      <c r="K110" s="19">
        <f t="shared" si="16"/>
        <v>1000</v>
      </c>
      <c r="L110" s="19">
        <f t="shared" si="16"/>
        <v>1000</v>
      </c>
      <c r="M110" s="19">
        <f t="shared" si="16"/>
        <v>1000</v>
      </c>
      <c r="N110" s="19">
        <f t="shared" si="16"/>
        <v>0</v>
      </c>
      <c r="O110" s="19">
        <f t="shared" si="16"/>
        <v>0</v>
      </c>
      <c r="P110" s="19">
        <f t="shared" si="16"/>
        <v>6000</v>
      </c>
      <c r="Q110" s="19">
        <f t="shared" si="16"/>
        <v>1500</v>
      </c>
      <c r="R110" s="19">
        <f t="shared" si="16"/>
        <v>15500</v>
      </c>
    </row>
    <row r="111" spans="1:22" s="5" customFormat="1" ht="11.25" customHeight="1" x14ac:dyDescent="0.2">
      <c r="A111" s="49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9"/>
      <c r="S111" s="52"/>
      <c r="T111" s="52"/>
      <c r="U111" s="52"/>
      <c r="V111" s="52"/>
    </row>
    <row r="112" spans="1:22" x14ac:dyDescent="0.2">
      <c r="A112" s="16"/>
      <c r="B112" s="16"/>
      <c r="C112" s="101" t="s">
        <v>68</v>
      </c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</row>
    <row r="113" spans="1:22" ht="33.75" x14ac:dyDescent="0.2">
      <c r="A113" s="47"/>
      <c r="B113" s="47"/>
      <c r="C113" s="40" t="s">
        <v>85</v>
      </c>
      <c r="D113" s="29" t="s">
        <v>79</v>
      </c>
      <c r="E113" s="15" t="s">
        <v>99</v>
      </c>
      <c r="F113" s="26">
        <v>7035.97</v>
      </c>
      <c r="G113" s="26">
        <v>6938.39</v>
      </c>
      <c r="H113" s="26">
        <v>6728.25</v>
      </c>
      <c r="I113" s="27">
        <v>7272.51</v>
      </c>
      <c r="J113" s="28">
        <v>7399.43</v>
      </c>
      <c r="K113" s="28">
        <v>7634.09</v>
      </c>
      <c r="L113" s="28">
        <v>8152.42</v>
      </c>
      <c r="M113" s="28">
        <v>8455.5300000000007</v>
      </c>
      <c r="N113" s="28">
        <v>9959.06</v>
      </c>
      <c r="O113" s="28">
        <v>8913.7099999999991</v>
      </c>
      <c r="P113" s="28">
        <v>8355.27</v>
      </c>
      <c r="Q113" s="27">
        <v>8052.58</v>
      </c>
      <c r="R113" s="84">
        <f>SUM(F113:Q113)</f>
        <v>94897.209999999992</v>
      </c>
    </row>
    <row r="114" spans="1:22" x14ac:dyDescent="0.2">
      <c r="A114" s="47" t="s">
        <v>44</v>
      </c>
      <c r="B114" s="47"/>
      <c r="C114" s="31" t="s">
        <v>0</v>
      </c>
      <c r="D114" s="31"/>
      <c r="E114" s="31"/>
      <c r="F114" s="32">
        <f t="shared" ref="F114:Q114" si="17">SUM(F113:F113)</f>
        <v>7035.97</v>
      </c>
      <c r="G114" s="32">
        <f t="shared" si="17"/>
        <v>6938.39</v>
      </c>
      <c r="H114" s="32">
        <f t="shared" si="17"/>
        <v>6728.25</v>
      </c>
      <c r="I114" s="32">
        <f t="shared" si="17"/>
        <v>7272.51</v>
      </c>
      <c r="J114" s="32">
        <f t="shared" si="17"/>
        <v>7399.43</v>
      </c>
      <c r="K114" s="32">
        <f t="shared" si="17"/>
        <v>7634.09</v>
      </c>
      <c r="L114" s="32">
        <f t="shared" si="17"/>
        <v>8152.42</v>
      </c>
      <c r="M114" s="32">
        <f t="shared" si="17"/>
        <v>8455.5300000000007</v>
      </c>
      <c r="N114" s="32">
        <f t="shared" si="17"/>
        <v>9959.06</v>
      </c>
      <c r="O114" s="32">
        <f t="shared" si="17"/>
        <v>8913.7099999999991</v>
      </c>
      <c r="P114" s="32">
        <f t="shared" si="17"/>
        <v>8355.27</v>
      </c>
      <c r="Q114" s="32">
        <f t="shared" si="17"/>
        <v>8052.58</v>
      </c>
      <c r="R114" s="32">
        <f>SUM(F114:Q114)</f>
        <v>94897.209999999992</v>
      </c>
    </row>
    <row r="115" spans="1:22" s="57" customFormat="1" ht="11.25" customHeight="1" x14ac:dyDescent="0.2">
      <c r="A115" s="55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2" x14ac:dyDescent="0.2">
      <c r="A116" s="16"/>
      <c r="B116" s="30"/>
      <c r="C116" s="101" t="s">
        <v>91</v>
      </c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</row>
    <row r="117" spans="1:22" ht="22.5" x14ac:dyDescent="0.2">
      <c r="A117" s="12"/>
      <c r="B117" s="12"/>
      <c r="C117" s="88" t="s">
        <v>224</v>
      </c>
      <c r="D117" s="29" t="s">
        <v>225</v>
      </c>
      <c r="E117" s="6" t="s">
        <v>25</v>
      </c>
      <c r="F117" s="7">
        <v>5000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58">
        <f t="shared" ref="R117:R118" si="18">SUM(F117:Q117)</f>
        <v>5000</v>
      </c>
    </row>
    <row r="118" spans="1:22" ht="22.5" x14ac:dyDescent="0.2">
      <c r="A118" s="12"/>
      <c r="B118" s="12"/>
      <c r="C118" s="88" t="s">
        <v>240</v>
      </c>
      <c r="D118" s="117" t="s">
        <v>274</v>
      </c>
      <c r="E118" s="6" t="s">
        <v>25</v>
      </c>
      <c r="F118" s="7">
        <v>0</v>
      </c>
      <c r="G118" s="7">
        <v>0</v>
      </c>
      <c r="H118" s="7">
        <v>2280</v>
      </c>
      <c r="I118" s="8">
        <v>2280</v>
      </c>
      <c r="J118" s="8">
        <v>2280.0300000000002</v>
      </c>
      <c r="K118" s="8">
        <v>2280</v>
      </c>
      <c r="L118" s="8">
        <v>2280</v>
      </c>
      <c r="M118" s="8">
        <v>2280</v>
      </c>
      <c r="N118" s="8">
        <v>2280</v>
      </c>
      <c r="O118" s="8">
        <v>2280</v>
      </c>
      <c r="P118" s="8">
        <v>2280</v>
      </c>
      <c r="Q118" s="8">
        <v>2280</v>
      </c>
      <c r="R118" s="58">
        <f t="shared" si="18"/>
        <v>22800.03</v>
      </c>
    </row>
    <row r="119" spans="1:22" x14ac:dyDescent="0.2">
      <c r="A119" s="5"/>
      <c r="B119" s="25"/>
      <c r="C119" s="31" t="s">
        <v>0</v>
      </c>
      <c r="D119" s="31"/>
      <c r="E119" s="31"/>
      <c r="F119" s="32">
        <f>SUM(F117:F118)</f>
        <v>5000</v>
      </c>
      <c r="G119" s="32">
        <f t="shared" ref="G119:R119" si="19">SUM(G117:G118)</f>
        <v>0</v>
      </c>
      <c r="H119" s="32">
        <f t="shared" si="19"/>
        <v>2280</v>
      </c>
      <c r="I119" s="32">
        <f t="shared" si="19"/>
        <v>2280</v>
      </c>
      <c r="J119" s="32">
        <f t="shared" si="19"/>
        <v>2280.0300000000002</v>
      </c>
      <c r="K119" s="32">
        <f t="shared" si="19"/>
        <v>2280</v>
      </c>
      <c r="L119" s="32">
        <f t="shared" si="19"/>
        <v>2280</v>
      </c>
      <c r="M119" s="32">
        <f t="shared" si="19"/>
        <v>2280</v>
      </c>
      <c r="N119" s="32">
        <f t="shared" si="19"/>
        <v>2280</v>
      </c>
      <c r="O119" s="32">
        <f t="shared" si="19"/>
        <v>2280</v>
      </c>
      <c r="P119" s="32">
        <f t="shared" si="19"/>
        <v>2280</v>
      </c>
      <c r="Q119" s="32">
        <f t="shared" si="19"/>
        <v>2280</v>
      </c>
      <c r="R119" s="32">
        <f t="shared" si="19"/>
        <v>27800.03</v>
      </c>
    </row>
    <row r="120" spans="1:22" s="5" customFormat="1" ht="11.25" customHeight="1" x14ac:dyDescent="0.2">
      <c r="A120" s="49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9"/>
      <c r="S120" s="52"/>
      <c r="T120" s="52"/>
      <c r="U120" s="52"/>
      <c r="V120" s="52"/>
    </row>
    <row r="121" spans="1:22" x14ac:dyDescent="0.2">
      <c r="A121" s="16"/>
      <c r="B121" s="16"/>
      <c r="C121" s="103" t="s">
        <v>64</v>
      </c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</row>
    <row r="122" spans="1:22" s="68" customFormat="1" ht="22.5" x14ac:dyDescent="0.2">
      <c r="A122" s="62" t="s">
        <v>42</v>
      </c>
      <c r="B122" s="62" t="s">
        <v>15</v>
      </c>
      <c r="C122" s="61" t="s">
        <v>124</v>
      </c>
      <c r="D122" s="10" t="s">
        <v>158</v>
      </c>
      <c r="E122" s="15" t="s">
        <v>70</v>
      </c>
      <c r="F122" s="71">
        <v>7715.63</v>
      </c>
      <c r="G122" s="71">
        <v>9455.07</v>
      </c>
      <c r="H122" s="71">
        <v>8533.3799999999992</v>
      </c>
      <c r="I122" s="72">
        <v>8845.52</v>
      </c>
      <c r="J122" s="73">
        <v>11009.33</v>
      </c>
      <c r="K122" s="73">
        <v>8469.23</v>
      </c>
      <c r="L122" s="73">
        <v>11958.95</v>
      </c>
      <c r="M122" s="73">
        <v>7154.99</v>
      </c>
      <c r="N122" s="73">
        <v>13677.41</v>
      </c>
      <c r="O122" s="73">
        <v>5283.68</v>
      </c>
      <c r="P122" s="73">
        <v>9650.58</v>
      </c>
      <c r="Q122" s="72">
        <v>10780.93</v>
      </c>
      <c r="R122" s="69">
        <f t="shared" ref="R122:R123" si="20">SUM(F122:Q122)</f>
        <v>112534.70000000001</v>
      </c>
    </row>
    <row r="123" spans="1:22" s="68" customFormat="1" ht="22.5" x14ac:dyDescent="0.2">
      <c r="A123" s="62"/>
      <c r="B123" s="62"/>
      <c r="C123" s="61" t="s">
        <v>216</v>
      </c>
      <c r="D123" s="10" t="s">
        <v>226</v>
      </c>
      <c r="E123" s="75" t="s">
        <v>195</v>
      </c>
      <c r="F123" s="71">
        <v>48317.03</v>
      </c>
      <c r="G123" s="71">
        <v>60875.65</v>
      </c>
      <c r="H123" s="71">
        <v>60837.58</v>
      </c>
      <c r="I123" s="72">
        <v>54793.56</v>
      </c>
      <c r="J123" s="73">
        <v>64181.99</v>
      </c>
      <c r="K123" s="73">
        <v>76272.88</v>
      </c>
      <c r="L123" s="73">
        <v>63675.93</v>
      </c>
      <c r="M123" s="73">
        <v>67888.63</v>
      </c>
      <c r="N123" s="73">
        <v>58528.31</v>
      </c>
      <c r="O123" s="73">
        <v>52576.07</v>
      </c>
      <c r="P123" s="73">
        <v>50271.6</v>
      </c>
      <c r="Q123" s="72">
        <v>41031.29</v>
      </c>
      <c r="R123" s="69">
        <f t="shared" si="20"/>
        <v>699250.52</v>
      </c>
    </row>
    <row r="124" spans="1:22" x14ac:dyDescent="0.2">
      <c r="A124" s="16"/>
      <c r="B124" s="16"/>
      <c r="C124" s="17" t="s">
        <v>0</v>
      </c>
      <c r="D124" s="17"/>
      <c r="E124" s="17"/>
      <c r="F124" s="19">
        <f t="shared" ref="F124:Q124" si="21">SUM(F122:F123)</f>
        <v>56032.659999999996</v>
      </c>
      <c r="G124" s="19">
        <f t="shared" si="21"/>
        <v>70330.720000000001</v>
      </c>
      <c r="H124" s="19">
        <f t="shared" si="21"/>
        <v>69370.960000000006</v>
      </c>
      <c r="I124" s="19">
        <f t="shared" si="21"/>
        <v>63639.08</v>
      </c>
      <c r="J124" s="19">
        <f t="shared" si="21"/>
        <v>75191.319999999992</v>
      </c>
      <c r="K124" s="19">
        <f t="shared" si="21"/>
        <v>84742.11</v>
      </c>
      <c r="L124" s="19">
        <f t="shared" si="21"/>
        <v>75634.880000000005</v>
      </c>
      <c r="M124" s="19">
        <f t="shared" si="21"/>
        <v>75043.62000000001</v>
      </c>
      <c r="N124" s="19">
        <f t="shared" si="21"/>
        <v>72205.72</v>
      </c>
      <c r="O124" s="19">
        <f t="shared" si="21"/>
        <v>57859.75</v>
      </c>
      <c r="P124" s="19">
        <f t="shared" si="21"/>
        <v>59922.18</v>
      </c>
      <c r="Q124" s="19">
        <f t="shared" si="21"/>
        <v>51812.22</v>
      </c>
      <c r="R124" s="19">
        <f>SUM(F124:Q124)</f>
        <v>811785.22000000009</v>
      </c>
    </row>
    <row r="125" spans="1:22" s="5" customFormat="1" ht="11.25" customHeight="1" x14ac:dyDescent="0.2">
      <c r="A125" s="49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9"/>
      <c r="S125" s="52"/>
      <c r="T125" s="52"/>
      <c r="U125" s="52"/>
      <c r="V125" s="52"/>
    </row>
    <row r="126" spans="1:22" x14ac:dyDescent="0.2">
      <c r="A126" s="16"/>
      <c r="B126" s="30"/>
      <c r="C126" s="101" t="s">
        <v>92</v>
      </c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</row>
    <row r="127" spans="1:22" ht="45" x14ac:dyDescent="0.2">
      <c r="A127" s="47"/>
      <c r="B127" s="47"/>
      <c r="C127" s="43" t="s">
        <v>86</v>
      </c>
      <c r="D127" s="38" t="s">
        <v>80</v>
      </c>
      <c r="E127" s="63" t="s">
        <v>73</v>
      </c>
      <c r="F127" s="41">
        <v>2500</v>
      </c>
      <c r="G127" s="41">
        <v>2500</v>
      </c>
      <c r="H127" s="41">
        <v>2500</v>
      </c>
      <c r="I127" s="41">
        <v>2500</v>
      </c>
      <c r="J127" s="41">
        <v>2500</v>
      </c>
      <c r="K127" s="41">
        <v>2500</v>
      </c>
      <c r="L127" s="41">
        <v>2500</v>
      </c>
      <c r="M127" s="41">
        <v>2500</v>
      </c>
      <c r="N127" s="41">
        <v>2500</v>
      </c>
      <c r="O127" s="41">
        <v>2500</v>
      </c>
      <c r="P127" s="41">
        <v>2500</v>
      </c>
      <c r="Q127" s="41">
        <v>2500</v>
      </c>
      <c r="R127" s="85">
        <f>SUM(F127:Q127)</f>
        <v>30000</v>
      </c>
    </row>
    <row r="128" spans="1:22" x14ac:dyDescent="0.2">
      <c r="A128" s="5"/>
      <c r="B128" s="25"/>
      <c r="C128" s="16"/>
      <c r="D128" s="16"/>
      <c r="E128" s="16"/>
      <c r="F128" s="39">
        <f t="shared" ref="F128:Q128" si="22">SUM(F127:F127)</f>
        <v>2500</v>
      </c>
      <c r="G128" s="39">
        <f t="shared" si="22"/>
        <v>2500</v>
      </c>
      <c r="H128" s="39">
        <f t="shared" si="22"/>
        <v>2500</v>
      </c>
      <c r="I128" s="39">
        <f t="shared" si="22"/>
        <v>2500</v>
      </c>
      <c r="J128" s="39">
        <f t="shared" si="22"/>
        <v>2500</v>
      </c>
      <c r="K128" s="39">
        <f t="shared" si="22"/>
        <v>2500</v>
      </c>
      <c r="L128" s="39">
        <f t="shared" si="22"/>
        <v>2500</v>
      </c>
      <c r="M128" s="39">
        <f t="shared" si="22"/>
        <v>2500</v>
      </c>
      <c r="N128" s="39">
        <f t="shared" si="22"/>
        <v>2500</v>
      </c>
      <c r="O128" s="39">
        <f t="shared" si="22"/>
        <v>2500</v>
      </c>
      <c r="P128" s="39">
        <f t="shared" si="22"/>
        <v>2500</v>
      </c>
      <c r="Q128" s="39">
        <f t="shared" si="22"/>
        <v>2500</v>
      </c>
      <c r="R128" s="39">
        <f>SUM(F128:Q128)</f>
        <v>30000</v>
      </c>
    </row>
    <row r="129" spans="1:22" s="5" customFormat="1" ht="11.25" customHeight="1" x14ac:dyDescent="0.2">
      <c r="A129" s="49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9"/>
      <c r="S129" s="52"/>
      <c r="T129" s="52"/>
      <c r="U129" s="52"/>
      <c r="V129" s="52"/>
    </row>
    <row r="130" spans="1:22" x14ac:dyDescent="0.2">
      <c r="A130" s="5"/>
      <c r="B130" s="25"/>
      <c r="C130" s="101" t="s">
        <v>75</v>
      </c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</row>
    <row r="131" spans="1:22" ht="33.75" x14ac:dyDescent="0.2">
      <c r="A131" s="5"/>
      <c r="B131" s="25"/>
      <c r="C131" s="62" t="s">
        <v>77</v>
      </c>
      <c r="D131" s="38" t="s">
        <v>81</v>
      </c>
      <c r="E131" s="37" t="s">
        <v>94</v>
      </c>
      <c r="F131" s="26">
        <v>3000</v>
      </c>
      <c r="G131" s="26"/>
      <c r="H131" s="26">
        <v>6000</v>
      </c>
      <c r="I131" s="26">
        <v>3000</v>
      </c>
      <c r="J131" s="26">
        <v>3000</v>
      </c>
      <c r="K131" s="26">
        <v>3000</v>
      </c>
      <c r="L131" s="26">
        <v>3000</v>
      </c>
      <c r="M131" s="26">
        <v>3000</v>
      </c>
      <c r="N131" s="26">
        <v>3000</v>
      </c>
      <c r="O131" s="26">
        <v>3000</v>
      </c>
      <c r="P131" s="26">
        <v>3000</v>
      </c>
      <c r="Q131" s="26">
        <v>3000</v>
      </c>
      <c r="R131" s="84">
        <f>SUM(F131:Q131)</f>
        <v>36000</v>
      </c>
    </row>
    <row r="132" spans="1:22" x14ac:dyDescent="0.2">
      <c r="A132" s="5"/>
      <c r="B132" s="25"/>
      <c r="C132" s="16"/>
      <c r="D132" s="16"/>
      <c r="E132" s="16"/>
      <c r="F132" s="39">
        <f t="shared" ref="F132:Q132" si="23">SUM(F131:F131)</f>
        <v>3000</v>
      </c>
      <c r="G132" s="39">
        <f t="shared" si="23"/>
        <v>0</v>
      </c>
      <c r="H132" s="39">
        <f t="shared" si="23"/>
        <v>6000</v>
      </c>
      <c r="I132" s="39">
        <f t="shared" si="23"/>
        <v>3000</v>
      </c>
      <c r="J132" s="39">
        <f t="shared" si="23"/>
        <v>3000</v>
      </c>
      <c r="K132" s="39">
        <f t="shared" si="23"/>
        <v>3000</v>
      </c>
      <c r="L132" s="39">
        <f t="shared" si="23"/>
        <v>3000</v>
      </c>
      <c r="M132" s="39">
        <f t="shared" si="23"/>
        <v>3000</v>
      </c>
      <c r="N132" s="39">
        <f t="shared" si="23"/>
        <v>3000</v>
      </c>
      <c r="O132" s="39">
        <f t="shared" si="23"/>
        <v>3000</v>
      </c>
      <c r="P132" s="39">
        <f t="shared" si="23"/>
        <v>3000</v>
      </c>
      <c r="Q132" s="39">
        <f t="shared" si="23"/>
        <v>3000</v>
      </c>
      <c r="R132" s="39">
        <f>SUM(F132:Q132)</f>
        <v>36000</v>
      </c>
    </row>
    <row r="133" spans="1:22" s="5" customFormat="1" ht="11.25" customHeight="1" x14ac:dyDescent="0.2">
      <c r="A133" s="49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9"/>
      <c r="S133" s="52"/>
      <c r="T133" s="52"/>
      <c r="U133" s="52"/>
      <c r="V133" s="52"/>
    </row>
    <row r="134" spans="1:22" x14ac:dyDescent="0.2">
      <c r="A134" s="5"/>
      <c r="B134" s="25"/>
      <c r="C134" s="101" t="s">
        <v>230</v>
      </c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</row>
    <row r="135" spans="1:22" ht="22.5" x14ac:dyDescent="0.2">
      <c r="A135" s="5"/>
      <c r="B135" s="25"/>
      <c r="C135" s="62" t="s">
        <v>231</v>
      </c>
      <c r="D135" s="118" t="s">
        <v>275</v>
      </c>
      <c r="E135" s="37" t="s">
        <v>94</v>
      </c>
      <c r="F135" s="26">
        <v>0</v>
      </c>
      <c r="G135" s="26">
        <v>0</v>
      </c>
      <c r="H135" s="26">
        <v>0</v>
      </c>
      <c r="I135" s="26">
        <v>0</v>
      </c>
      <c r="J135" s="26">
        <v>700</v>
      </c>
      <c r="K135" s="26">
        <v>700</v>
      </c>
      <c r="L135" s="26">
        <v>700</v>
      </c>
      <c r="M135" s="26">
        <v>700</v>
      </c>
      <c r="N135" s="26">
        <v>700</v>
      </c>
      <c r="O135" s="26">
        <v>700</v>
      </c>
      <c r="P135" s="26">
        <v>700</v>
      </c>
      <c r="Q135" s="26">
        <v>700</v>
      </c>
      <c r="R135" s="84">
        <f>SUM(F135:Q135)</f>
        <v>5600</v>
      </c>
    </row>
    <row r="136" spans="1:22" x14ac:dyDescent="0.2">
      <c r="A136" s="5"/>
      <c r="B136" s="25"/>
      <c r="C136" s="16"/>
      <c r="D136" s="16"/>
      <c r="E136" s="16"/>
      <c r="F136" s="39">
        <f t="shared" ref="F136:Q136" si="24">SUM(F135:F135)</f>
        <v>0</v>
      </c>
      <c r="G136" s="39">
        <f t="shared" si="24"/>
        <v>0</v>
      </c>
      <c r="H136" s="39">
        <f t="shared" si="24"/>
        <v>0</v>
      </c>
      <c r="I136" s="39">
        <f t="shared" si="24"/>
        <v>0</v>
      </c>
      <c r="J136" s="39">
        <f t="shared" si="24"/>
        <v>700</v>
      </c>
      <c r="K136" s="39">
        <f t="shared" si="24"/>
        <v>700</v>
      </c>
      <c r="L136" s="39">
        <f t="shared" si="24"/>
        <v>700</v>
      </c>
      <c r="M136" s="39">
        <f t="shared" si="24"/>
        <v>700</v>
      </c>
      <c r="N136" s="39">
        <f t="shared" si="24"/>
        <v>700</v>
      </c>
      <c r="O136" s="39">
        <f t="shared" si="24"/>
        <v>700</v>
      </c>
      <c r="P136" s="39">
        <f t="shared" si="24"/>
        <v>700</v>
      </c>
      <c r="Q136" s="39">
        <f t="shared" si="24"/>
        <v>700</v>
      </c>
      <c r="R136" s="39">
        <f>SUM(F136:Q136)</f>
        <v>5600</v>
      </c>
    </row>
    <row r="137" spans="1:22" s="52" customFormat="1" ht="11.25" customHeight="1" x14ac:dyDescent="0.2">
      <c r="A137" s="49"/>
      <c r="R137" s="59"/>
    </row>
    <row r="138" spans="1:22" x14ac:dyDescent="0.2">
      <c r="A138" s="16"/>
      <c r="B138" s="30"/>
      <c r="C138" s="101" t="s">
        <v>74</v>
      </c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</row>
    <row r="139" spans="1:22" ht="22.5" x14ac:dyDescent="0.2">
      <c r="A139" s="16"/>
      <c r="B139" s="30"/>
      <c r="C139" s="15" t="s">
        <v>213</v>
      </c>
      <c r="D139" s="15" t="s">
        <v>214</v>
      </c>
      <c r="E139" s="15" t="s">
        <v>46</v>
      </c>
      <c r="F139" s="44">
        <v>2649.7</v>
      </c>
      <c r="G139" s="44">
        <v>2649.7</v>
      </c>
      <c r="H139" s="44">
        <v>2649.7</v>
      </c>
      <c r="I139" s="44">
        <v>2649.7</v>
      </c>
      <c r="J139" s="44">
        <v>2649.7</v>
      </c>
      <c r="K139" s="44">
        <v>2649.7</v>
      </c>
      <c r="L139" s="44">
        <v>2649.7</v>
      </c>
      <c r="M139" s="44">
        <v>256.43</v>
      </c>
      <c r="N139" s="44">
        <v>0</v>
      </c>
      <c r="O139" s="44">
        <v>0</v>
      </c>
      <c r="P139" s="44">
        <v>0</v>
      </c>
      <c r="Q139" s="44">
        <v>0</v>
      </c>
      <c r="R139" s="84">
        <f>SUM(F139:Q139)</f>
        <v>18804.330000000002</v>
      </c>
    </row>
    <row r="140" spans="1:22" ht="22.5" x14ac:dyDescent="0.2">
      <c r="A140" s="16"/>
      <c r="B140" s="30"/>
      <c r="C140" s="15" t="s">
        <v>228</v>
      </c>
      <c r="D140" s="15"/>
      <c r="E140" s="15" t="s">
        <v>229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2479.02</v>
      </c>
      <c r="N140" s="44">
        <v>2650</v>
      </c>
      <c r="O140" s="44">
        <v>2650</v>
      </c>
      <c r="P140" s="44">
        <v>2650</v>
      </c>
      <c r="Q140" s="44">
        <v>2650</v>
      </c>
      <c r="R140" s="84">
        <f>SUM(F140:Q140)</f>
        <v>13079.02</v>
      </c>
    </row>
    <row r="141" spans="1:22" x14ac:dyDescent="0.2">
      <c r="A141" s="47" t="s">
        <v>45</v>
      </c>
      <c r="B141" s="47"/>
      <c r="C141" s="31" t="s">
        <v>0</v>
      </c>
      <c r="D141" s="31"/>
      <c r="E141" s="31"/>
      <c r="F141" s="32">
        <f t="shared" ref="F141:Q141" si="25">SUM(F139:F139)</f>
        <v>2649.7</v>
      </c>
      <c r="G141" s="32">
        <f t="shared" si="25"/>
        <v>2649.7</v>
      </c>
      <c r="H141" s="32">
        <f t="shared" si="25"/>
        <v>2649.7</v>
      </c>
      <c r="I141" s="32">
        <f t="shared" si="25"/>
        <v>2649.7</v>
      </c>
      <c r="J141" s="32">
        <f t="shared" si="25"/>
        <v>2649.7</v>
      </c>
      <c r="K141" s="32">
        <f t="shared" si="25"/>
        <v>2649.7</v>
      </c>
      <c r="L141" s="32">
        <f t="shared" si="25"/>
        <v>2649.7</v>
      </c>
      <c r="M141" s="32">
        <f t="shared" si="25"/>
        <v>256.43</v>
      </c>
      <c r="N141" s="32">
        <f t="shared" si="25"/>
        <v>0</v>
      </c>
      <c r="O141" s="32">
        <f t="shared" si="25"/>
        <v>0</v>
      </c>
      <c r="P141" s="32">
        <f t="shared" si="25"/>
        <v>0</v>
      </c>
      <c r="Q141" s="32">
        <f t="shared" si="25"/>
        <v>0</v>
      </c>
      <c r="R141" s="32">
        <f>SUM(F141:Q141)</f>
        <v>18804.330000000002</v>
      </c>
    </row>
    <row r="142" spans="1:22" s="57" customFormat="1" ht="11.25" customHeight="1" x14ac:dyDescent="0.2">
      <c r="A142" s="55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</row>
    <row r="143" spans="1:22" x14ac:dyDescent="0.2">
      <c r="A143" s="16"/>
      <c r="B143" s="30"/>
      <c r="C143" s="101" t="s">
        <v>87</v>
      </c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</row>
    <row r="144" spans="1:22" ht="22.5" customHeight="1" x14ac:dyDescent="0.2">
      <c r="A144" s="16"/>
      <c r="B144" s="30"/>
      <c r="C144" s="5" t="s">
        <v>245</v>
      </c>
      <c r="D144" s="118" t="s">
        <v>276</v>
      </c>
      <c r="E144" s="37" t="s">
        <v>93</v>
      </c>
      <c r="F144" s="26">
        <v>9575.18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83">
        <f>SUM(F144:Q144)</f>
        <v>9575.18</v>
      </c>
    </row>
    <row r="145" spans="1:22" x14ac:dyDescent="0.2">
      <c r="A145" s="13"/>
      <c r="B145" s="48"/>
      <c r="C145" s="16"/>
      <c r="D145" s="16"/>
      <c r="E145" s="16"/>
      <c r="F145" s="39">
        <f t="shared" ref="F145:Q145" si="26">SUM(F144:F144)</f>
        <v>9575.18</v>
      </c>
      <c r="G145" s="39">
        <f t="shared" si="26"/>
        <v>0</v>
      </c>
      <c r="H145" s="39">
        <f t="shared" si="26"/>
        <v>0</v>
      </c>
      <c r="I145" s="39">
        <f t="shared" si="26"/>
        <v>0</v>
      </c>
      <c r="J145" s="39">
        <f t="shared" si="26"/>
        <v>0</v>
      </c>
      <c r="K145" s="39">
        <f t="shared" si="26"/>
        <v>0</v>
      </c>
      <c r="L145" s="39">
        <f t="shared" si="26"/>
        <v>0</v>
      </c>
      <c r="M145" s="39">
        <f t="shared" si="26"/>
        <v>0</v>
      </c>
      <c r="N145" s="39">
        <f t="shared" si="26"/>
        <v>0</v>
      </c>
      <c r="O145" s="39">
        <f t="shared" si="26"/>
        <v>0</v>
      </c>
      <c r="P145" s="39">
        <f t="shared" si="26"/>
        <v>0</v>
      </c>
      <c r="Q145" s="39">
        <f t="shared" si="26"/>
        <v>0</v>
      </c>
      <c r="R145" s="39">
        <f>SUM(F145:Q145)</f>
        <v>9575.18</v>
      </c>
    </row>
    <row r="146" spans="1:22" s="5" customFormat="1" ht="11.25" customHeight="1" x14ac:dyDescent="0.2">
      <c r="A146" s="49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9"/>
      <c r="S146" s="52"/>
      <c r="T146" s="52"/>
      <c r="U146" s="52"/>
      <c r="V146" s="52"/>
    </row>
    <row r="147" spans="1:22" x14ac:dyDescent="0.2">
      <c r="A147" s="13"/>
      <c r="B147" s="48"/>
      <c r="C147" s="101" t="s">
        <v>88</v>
      </c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</row>
    <row r="148" spans="1:22" ht="22.5" x14ac:dyDescent="0.2">
      <c r="A148" s="13"/>
      <c r="B148" s="48"/>
      <c r="C148" s="5" t="s">
        <v>89</v>
      </c>
      <c r="D148" s="38" t="s">
        <v>90</v>
      </c>
      <c r="E148" s="22" t="s">
        <v>95</v>
      </c>
      <c r="F148" s="45">
        <v>990</v>
      </c>
      <c r="G148" s="45">
        <v>1044.49</v>
      </c>
      <c r="H148" s="45">
        <v>495</v>
      </c>
      <c r="I148" s="45">
        <v>549.49</v>
      </c>
      <c r="J148" s="45">
        <v>990</v>
      </c>
      <c r="K148" s="45">
        <v>549.49</v>
      </c>
      <c r="L148" s="45">
        <v>495</v>
      </c>
      <c r="M148" s="45">
        <v>990</v>
      </c>
      <c r="N148" s="45">
        <v>990</v>
      </c>
      <c r="O148" s="45">
        <v>495</v>
      </c>
      <c r="P148" s="45">
        <v>990</v>
      </c>
      <c r="Q148" s="45">
        <v>495</v>
      </c>
      <c r="R148" s="83">
        <f>SUM(F148:Q148)</f>
        <v>9073.4699999999993</v>
      </c>
    </row>
    <row r="149" spans="1:22" x14ac:dyDescent="0.2">
      <c r="A149" s="13"/>
      <c r="B149" s="48"/>
      <c r="C149" s="16"/>
      <c r="D149" s="16"/>
      <c r="E149" s="16"/>
      <c r="F149" s="39">
        <f t="shared" ref="F149:Q149" si="27">SUM(F148:F148)</f>
        <v>990</v>
      </c>
      <c r="G149" s="39">
        <f t="shared" si="27"/>
        <v>1044.49</v>
      </c>
      <c r="H149" s="39">
        <f t="shared" si="27"/>
        <v>495</v>
      </c>
      <c r="I149" s="39">
        <f t="shared" si="27"/>
        <v>549.49</v>
      </c>
      <c r="J149" s="39">
        <f t="shared" si="27"/>
        <v>990</v>
      </c>
      <c r="K149" s="39">
        <f t="shared" si="27"/>
        <v>549.49</v>
      </c>
      <c r="L149" s="39">
        <f t="shared" si="27"/>
        <v>495</v>
      </c>
      <c r="M149" s="39">
        <f t="shared" si="27"/>
        <v>990</v>
      </c>
      <c r="N149" s="39">
        <f t="shared" si="27"/>
        <v>990</v>
      </c>
      <c r="O149" s="39">
        <f t="shared" si="27"/>
        <v>495</v>
      </c>
      <c r="P149" s="39">
        <f t="shared" si="27"/>
        <v>990</v>
      </c>
      <c r="Q149" s="39">
        <f t="shared" si="27"/>
        <v>495</v>
      </c>
      <c r="R149" s="39">
        <f>SUM(F149:Q149)</f>
        <v>9073.4699999999993</v>
      </c>
    </row>
    <row r="150" spans="1:22" s="5" customFormat="1" ht="11.25" customHeight="1" x14ac:dyDescent="0.2">
      <c r="A150" s="49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9"/>
      <c r="S150" s="52"/>
      <c r="T150" s="52"/>
      <c r="U150" s="52"/>
      <c r="V150" s="52"/>
    </row>
  </sheetData>
  <sortState xmlns:xlrd2="http://schemas.microsoft.com/office/spreadsheetml/2017/richdata2" ref="A19:Z66">
    <sortCondition ref="C19:C66"/>
  </sortState>
  <mergeCells count="41">
    <mergeCell ref="N6:N7"/>
    <mergeCell ref="O6:O7"/>
    <mergeCell ref="P6:P7"/>
    <mergeCell ref="C86:R86"/>
    <mergeCell ref="D6:D7"/>
    <mergeCell ref="F6:F7"/>
    <mergeCell ref="J6:J7"/>
    <mergeCell ref="K6:K7"/>
    <mergeCell ref="L6:L7"/>
    <mergeCell ref="C2:R2"/>
    <mergeCell ref="C90:R90"/>
    <mergeCell ref="C94:R94"/>
    <mergeCell ref="C98:R98"/>
    <mergeCell ref="A6:A7"/>
    <mergeCell ref="B6:B7"/>
    <mergeCell ref="I6:I7"/>
    <mergeCell ref="M6:M7"/>
    <mergeCell ref="A8:R8"/>
    <mergeCell ref="C82:R82"/>
    <mergeCell ref="A77:R77"/>
    <mergeCell ref="A18:R18"/>
    <mergeCell ref="C6:C7"/>
    <mergeCell ref="G6:G7"/>
    <mergeCell ref="R6:R7"/>
    <mergeCell ref="H6:H7"/>
    <mergeCell ref="C147:R147"/>
    <mergeCell ref="C4:R4"/>
    <mergeCell ref="C112:R112"/>
    <mergeCell ref="C116:R116"/>
    <mergeCell ref="C121:R121"/>
    <mergeCell ref="C126:R126"/>
    <mergeCell ref="C130:R130"/>
    <mergeCell ref="C138:R138"/>
    <mergeCell ref="C143:R143"/>
    <mergeCell ref="A69:R69"/>
    <mergeCell ref="A73:R73"/>
    <mergeCell ref="C107:R107"/>
    <mergeCell ref="C102:R102"/>
    <mergeCell ref="C134:R134"/>
    <mergeCell ref="Q6:Q7"/>
    <mergeCell ref="E6:E7"/>
  </mergeCells>
  <printOptions horizontalCentered="1"/>
  <pageMargins left="0.19685039370078741" right="0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Contador</cp:lastModifiedBy>
  <cp:lastPrinted>2018-01-31T11:40:16Z</cp:lastPrinted>
  <dcterms:created xsi:type="dcterms:W3CDTF">2011-09-02T13:51:41Z</dcterms:created>
  <dcterms:modified xsi:type="dcterms:W3CDTF">2020-05-19T16:12:34Z</dcterms:modified>
</cp:coreProperties>
</file>