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172.17.11.5\Lucy_Contabilidade\Portal da Transparência\AME\06 - Relatórios Fisico-financeiros\Exercício de 2020\"/>
    </mc:Choice>
  </mc:AlternateContent>
  <xr:revisionPtr revIDLastSave="0" documentId="13_ncr:1_{495063BB-685B-42FD-9521-5AA41CE76AD4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Fluxo de Caixa - 2020" sheetId="2" r:id="rId1"/>
  </sheets>
  <calcPr calcId="191029"/>
</workbook>
</file>

<file path=xl/calcChain.xml><?xml version="1.0" encoding="utf-8"?>
<calcChain xmlns="http://schemas.openxmlformats.org/spreadsheetml/2006/main">
  <c r="N29" i="2" l="1"/>
  <c r="N28" i="2"/>
  <c r="N27" i="2"/>
  <c r="N26" i="2"/>
  <c r="N25" i="2"/>
  <c r="N24" i="2"/>
  <c r="N23" i="2"/>
  <c r="N22" i="2"/>
  <c r="N21" i="2"/>
  <c r="N20" i="2"/>
  <c r="N19" i="2"/>
  <c r="N13" i="2"/>
  <c r="N14" i="2"/>
  <c r="N12" i="2"/>
  <c r="J32" i="2"/>
  <c r="M32" i="2"/>
  <c r="J31" i="2"/>
  <c r="M31" i="2"/>
  <c r="C30" i="2"/>
  <c r="D30" i="2"/>
  <c r="D31" i="2" s="1"/>
  <c r="E30" i="2"/>
  <c r="F30" i="2"/>
  <c r="F31" i="2" s="1"/>
  <c r="G30" i="2"/>
  <c r="H30" i="2"/>
  <c r="H31" i="2" s="1"/>
  <c r="I30" i="2"/>
  <c r="J30" i="2"/>
  <c r="K30" i="2"/>
  <c r="L30" i="2"/>
  <c r="M30" i="2"/>
  <c r="B30" i="2"/>
  <c r="C18" i="2"/>
  <c r="D18" i="2"/>
  <c r="E18" i="2"/>
  <c r="F18" i="2"/>
  <c r="G18" i="2"/>
  <c r="H18" i="2"/>
  <c r="I18" i="2"/>
  <c r="J18" i="2"/>
  <c r="K18" i="2"/>
  <c r="L18" i="2"/>
  <c r="M18" i="2"/>
  <c r="B18" i="2"/>
  <c r="C15" i="2"/>
  <c r="C32" i="2" s="1"/>
  <c r="D15" i="2"/>
  <c r="E15" i="2"/>
  <c r="F15" i="2"/>
  <c r="F32" i="2" s="1"/>
  <c r="G15" i="2"/>
  <c r="G32" i="2" s="1"/>
  <c r="H15" i="2"/>
  <c r="I15" i="2"/>
  <c r="I31" i="2" s="1"/>
  <c r="J15" i="2"/>
  <c r="K15" i="2"/>
  <c r="K32" i="2" s="1"/>
  <c r="L15" i="2"/>
  <c r="M15" i="2"/>
  <c r="B15" i="2"/>
  <c r="B32" i="2" s="1"/>
  <c r="L31" i="2" l="1"/>
  <c r="L32" i="2"/>
  <c r="K31" i="2"/>
  <c r="N18" i="2"/>
  <c r="I32" i="2"/>
  <c r="H32" i="2"/>
  <c r="N15" i="2"/>
  <c r="D32" i="2"/>
  <c r="E32" i="2"/>
  <c r="G31" i="2"/>
  <c r="C31" i="2"/>
  <c r="B31" i="2"/>
  <c r="E31" i="2"/>
  <c r="N30" i="2"/>
  <c r="N31" i="2" l="1"/>
</calcChain>
</file>

<file path=xl/sharedStrings.xml><?xml version="1.0" encoding="utf-8"?>
<sst xmlns="http://schemas.openxmlformats.org/spreadsheetml/2006/main" count="40" uniqueCount="37">
  <si>
    <t>Relatório - Demonstrativo do Fluxo de Caixa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</si>
  <si>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</si>
  <si>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</si>
  <si>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</si>
  <si>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</si>
  <si>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</si>
  <si>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</si>
  <si>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</si>
  <si>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</si>
  <si>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</si>
  <si>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</si>
  <si>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</si>
  <si>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</si>
  <si>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</si>
  <si>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Saldo do Mês Anterior</t>
  </si>
  <si>
    <t>-</t>
  </si>
  <si>
    <t>RECEITAS</t>
  </si>
  <si>
    <t>Contrato de Gestão / Convênio</t>
  </si>
  <si>
    <t>Receitas Financeiras</t>
  </si>
  <si>
    <t>Outras Receitas</t>
  </si>
  <si>
    <t>DESPESAS</t>
  </si>
  <si>
    <t>Pessoal (CLT)</t>
  </si>
  <si>
    <t>Salários</t>
  </si>
  <si>
    <t>13º</t>
  </si>
  <si>
    <t>Férias</t>
  </si>
  <si>
    <t>Outros</t>
  </si>
  <si>
    <t>Terceiros (Serviços/Locação Equipamentos)</t>
  </si>
  <si>
    <t>Materiais</t>
  </si>
  <si>
    <t>Investimentos</t>
  </si>
  <si>
    <t>Utilidade Pública (água, energia, telefone, gas)</t>
  </si>
  <si>
    <t>Financeiras</t>
  </si>
  <si>
    <t>Outras despesas</t>
  </si>
  <si>
    <t>Saldo do mês (Receitas-despesas)</t>
  </si>
  <si>
    <t>SALDO FINAL (SD Anterior +Receitas - Despesas)</t>
  </si>
  <si>
    <t>MESES</t>
  </si>
  <si>
    <t>Ressarcimento por rateio</t>
  </si>
  <si>
    <t>AME FERNANDÓPOLIS - Período: De 01 até 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</si>
</sst>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b/>
      <sz val="8"/>
      <color rgb="FF000000"/>
      <name val="Verdana"/>
      <family val="2"/>
    </font>
    <font>
      <b/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CFCFCF"/>
      </right>
      <top/>
      <bottom/>
      <diagonal/>
    </border>
  </borders>
  <cellStyleXfs count="4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6" fillId="2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8" fillId="0" borderId="11" xfId="0" applyFont="1" applyBorder="1"/>
    <xf numFmtId="0" fontId="16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center" wrapText="1"/>
    </xf>
    <xf numFmtId="4" fontId="16" fillId="0" borderId="10" xfId="0" applyNumberFormat="1" applyFont="1" applyBorder="1" applyAlignment="1">
      <alignment horizontal="right" wrapText="1"/>
    </xf>
    <xf numFmtId="2" fontId="0" fillId="0" borderId="10" xfId="0" applyNumberFormat="1" applyBorder="1" applyAlignment="1">
      <alignment horizontal="right" wrapText="1"/>
    </xf>
    <xf numFmtId="0" fontId="16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16" fillId="0" borderId="0" xfId="0" applyFont="1" applyBorder="1" applyAlignment="1">
      <alignment wrapText="1"/>
    </xf>
    <xf numFmtId="4" fontId="16" fillId="0" borderId="0" xfId="0" applyNumberFormat="1" applyFont="1" applyBorder="1" applyAlignment="1">
      <alignment horizontal="right" wrapText="1"/>
    </xf>
    <xf numFmtId="0" fontId="20" fillId="0" borderId="0" xfId="0" applyFont="1" applyBorder="1" applyAlignment="1">
      <alignment wrapText="1"/>
    </xf>
    <xf numFmtId="43" fontId="0" fillId="0" borderId="10" xfId="42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43" fontId="16" fillId="0" borderId="10" xfId="42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ta" xfId="32" builtinId="10" customBuiltin="1"/>
    <cellStyle name="Ruim" xfId="30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</xdr:colOff>
      <xdr:row>0</xdr:row>
      <xdr:rowOff>99060</xdr:rowOff>
    </xdr:from>
    <xdr:to>
      <xdr:col>6</xdr:col>
      <xdr:colOff>759865</xdr:colOff>
      <xdr:row>3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E6930DB-8DC9-4B24-B018-1C82877C2C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42" t="26413" r="15572" b="22793"/>
        <a:stretch/>
      </xdr:blipFill>
      <xdr:spPr>
        <a:xfrm>
          <a:off x="5646420" y="99060"/>
          <a:ext cx="1537105" cy="624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34"/>
  <sheetViews>
    <sheetView showGridLines="0" tabSelected="1" topLeftCell="B23" workbookViewId="0">
      <selection activeCell="L32" sqref="L32"/>
    </sheetView>
  </sheetViews>
  <sheetFormatPr defaultRowHeight="15" x14ac:dyDescent="0.25"/>
  <cols>
    <col min="1" max="1" width="35.28515625" customWidth="1"/>
    <col min="2" max="3" width="11.7109375" customWidth="1"/>
    <col min="4" max="10" width="11.7109375" bestFit="1" customWidth="1"/>
    <col min="11" max="13" width="11.7109375" customWidth="1"/>
    <col min="14" max="14" width="12.7109375" bestFit="1" customWidth="1"/>
  </cols>
  <sheetData>
    <row r="3" spans="1:14" ht="15" customHeight="1" x14ac:dyDescent="0.25">
      <c r="A3" s="23"/>
      <c r="B3" s="23"/>
      <c r="C3" s="23"/>
      <c r="D3" s="23"/>
      <c r="E3" s="23"/>
    </row>
    <row r="4" spans="1:14" ht="15" customHeight="1" x14ac:dyDescent="0.25">
      <c r="A4" s="1"/>
      <c r="B4" s="1"/>
      <c r="C4" s="1"/>
      <c r="D4" s="1"/>
      <c r="E4" s="1"/>
    </row>
    <row r="5" spans="1:14" ht="15" customHeight="1" x14ac:dyDescent="0.25">
      <c r="A5" s="24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5" customHeight="1" thickBot="1" x14ac:dyDescent="0.3">
      <c r="A6" s="24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15" customHeight="1" x14ac:dyDescent="0.25">
      <c r="A7" s="3"/>
    </row>
    <row r="8" spans="1:14" ht="15" customHeight="1" x14ac:dyDescent="0.25">
      <c r="A8" s="4" t="s">
        <v>34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4" t="s">
        <v>12</v>
      </c>
      <c r="N8" s="4" t="s">
        <v>13</v>
      </c>
    </row>
    <row r="9" spans="1:14" ht="15" customHeight="1" x14ac:dyDescent="0.25">
      <c r="A9" s="5" t="s">
        <v>14</v>
      </c>
      <c r="B9" s="6">
        <v>22191.919999999998</v>
      </c>
      <c r="C9" s="6">
        <v>59662.71</v>
      </c>
      <c r="D9" s="6">
        <v>94418.53</v>
      </c>
      <c r="E9" s="6">
        <v>135665.48000000001</v>
      </c>
      <c r="F9" s="6">
        <v>187618.86</v>
      </c>
      <c r="G9" s="6">
        <v>247265.38</v>
      </c>
      <c r="H9" s="6">
        <v>265888.78000000003</v>
      </c>
      <c r="I9" s="6">
        <v>307023.94</v>
      </c>
      <c r="J9" s="6">
        <v>300025.75</v>
      </c>
      <c r="K9" s="6">
        <v>270134.49</v>
      </c>
      <c r="L9" s="6">
        <v>178884.88</v>
      </c>
      <c r="M9" s="6">
        <v>0</v>
      </c>
      <c r="N9" s="7" t="s">
        <v>15</v>
      </c>
    </row>
    <row r="10" spans="1:14" ht="7.5" customHeight="1" x14ac:dyDescent="0.2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</row>
    <row r="11" spans="1:14" ht="15" customHeight="1" x14ac:dyDescent="0.25">
      <c r="A11" s="16" t="s">
        <v>16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</row>
    <row r="12" spans="1:14" ht="15" customHeight="1" x14ac:dyDescent="0.25">
      <c r="A12" s="5" t="s">
        <v>17</v>
      </c>
      <c r="B12" s="6">
        <v>434672</v>
      </c>
      <c r="C12" s="6">
        <v>434672</v>
      </c>
      <c r="D12" s="6">
        <v>434672</v>
      </c>
      <c r="E12" s="6">
        <v>434672</v>
      </c>
      <c r="F12" s="6">
        <v>434672</v>
      </c>
      <c r="G12" s="6">
        <v>434672</v>
      </c>
      <c r="H12" s="6">
        <v>434672</v>
      </c>
      <c r="I12" s="6">
        <v>434672</v>
      </c>
      <c r="J12" s="6">
        <v>434672</v>
      </c>
      <c r="K12" s="6">
        <v>434672</v>
      </c>
      <c r="L12" s="6">
        <v>434672</v>
      </c>
      <c r="M12" s="6">
        <v>0</v>
      </c>
      <c r="N12" s="8">
        <f>SUM(B12:M12)</f>
        <v>4781392</v>
      </c>
    </row>
    <row r="13" spans="1:14" ht="15" customHeight="1" x14ac:dyDescent="0.25">
      <c r="A13" s="5" t="s">
        <v>18</v>
      </c>
      <c r="B13" s="6">
        <v>123.76</v>
      </c>
      <c r="C13" s="6">
        <v>112.73</v>
      </c>
      <c r="D13" s="6">
        <v>150.29</v>
      </c>
      <c r="E13" s="6">
        <v>107.64</v>
      </c>
      <c r="F13" s="6">
        <v>149.43</v>
      </c>
      <c r="G13" s="6">
        <v>147.88</v>
      </c>
      <c r="H13" s="6">
        <v>123.35</v>
      </c>
      <c r="I13" s="6">
        <v>50.28</v>
      </c>
      <c r="J13" s="6">
        <v>32.69</v>
      </c>
      <c r="K13" s="6">
        <v>52.11</v>
      </c>
      <c r="L13" s="6">
        <v>25.93</v>
      </c>
      <c r="M13" s="6">
        <v>0</v>
      </c>
      <c r="N13" s="8">
        <f t="shared" ref="N13:N14" si="0">SUM(B13:M13)</f>
        <v>1076.0899999999999</v>
      </c>
    </row>
    <row r="14" spans="1:14" ht="15" customHeight="1" x14ac:dyDescent="0.25">
      <c r="A14" s="5" t="s">
        <v>19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17">
        <v>0</v>
      </c>
      <c r="K14" s="9">
        <v>0</v>
      </c>
      <c r="L14" s="9">
        <v>0</v>
      </c>
      <c r="M14" s="9">
        <v>0</v>
      </c>
      <c r="N14" s="8">
        <f t="shared" si="0"/>
        <v>0</v>
      </c>
    </row>
    <row r="15" spans="1:14" ht="15" customHeight="1" x14ac:dyDescent="0.25">
      <c r="A15" s="10" t="s">
        <v>13</v>
      </c>
      <c r="B15" s="8">
        <f>SUM(B12:B14)</f>
        <v>434795.76</v>
      </c>
      <c r="C15" s="8">
        <f t="shared" ref="C15:N15" si="1">SUM(C12:C14)</f>
        <v>434784.73</v>
      </c>
      <c r="D15" s="8">
        <f t="shared" si="1"/>
        <v>434822.29</v>
      </c>
      <c r="E15" s="8">
        <f t="shared" si="1"/>
        <v>434779.64</v>
      </c>
      <c r="F15" s="8">
        <f t="shared" si="1"/>
        <v>434821.43</v>
      </c>
      <c r="G15" s="8">
        <f t="shared" si="1"/>
        <v>434819.88</v>
      </c>
      <c r="H15" s="8">
        <f t="shared" si="1"/>
        <v>434795.35</v>
      </c>
      <c r="I15" s="8">
        <f t="shared" si="1"/>
        <v>434722.28</v>
      </c>
      <c r="J15" s="8">
        <f t="shared" si="1"/>
        <v>434704.69</v>
      </c>
      <c r="K15" s="8">
        <f t="shared" si="1"/>
        <v>434724.11</v>
      </c>
      <c r="L15" s="8">
        <f t="shared" si="1"/>
        <v>434697.93</v>
      </c>
      <c r="M15" s="8">
        <f t="shared" si="1"/>
        <v>0</v>
      </c>
      <c r="N15" s="8">
        <f t="shared" si="1"/>
        <v>4782468.09</v>
      </c>
    </row>
    <row r="16" spans="1:14" ht="8.25" customHeight="1" x14ac:dyDescent="0.2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5" customHeight="1" x14ac:dyDescent="0.25">
      <c r="A17" s="16" t="s">
        <v>20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5" customHeight="1" x14ac:dyDescent="0.25">
      <c r="A18" s="10" t="s">
        <v>21</v>
      </c>
      <c r="B18" s="8">
        <f>SUM(B19:B22)</f>
        <v>169881.71000000002</v>
      </c>
      <c r="C18" s="8">
        <f t="shared" ref="C18:N18" si="2">SUM(C19:C22)</f>
        <v>171301.83000000002</v>
      </c>
      <c r="D18" s="8">
        <f t="shared" si="2"/>
        <v>170612.93</v>
      </c>
      <c r="E18" s="8">
        <f t="shared" si="2"/>
        <v>184778.6</v>
      </c>
      <c r="F18" s="8">
        <f t="shared" si="2"/>
        <v>186402.66</v>
      </c>
      <c r="G18" s="8">
        <f t="shared" si="2"/>
        <v>186823.75</v>
      </c>
      <c r="H18" s="8">
        <f t="shared" si="2"/>
        <v>153148.01999999999</v>
      </c>
      <c r="I18" s="8">
        <f t="shared" si="2"/>
        <v>168739.92</v>
      </c>
      <c r="J18" s="8">
        <f t="shared" si="2"/>
        <v>176670.25</v>
      </c>
      <c r="K18" s="8">
        <f t="shared" si="2"/>
        <v>193624.35</v>
      </c>
      <c r="L18" s="8">
        <f t="shared" si="2"/>
        <v>242190.41999999998</v>
      </c>
      <c r="M18" s="8">
        <f t="shared" si="2"/>
        <v>0</v>
      </c>
      <c r="N18" s="8">
        <f t="shared" si="2"/>
        <v>2004174.44</v>
      </c>
    </row>
    <row r="19" spans="1:14" ht="15" customHeight="1" x14ac:dyDescent="0.25">
      <c r="A19" s="5" t="s">
        <v>22</v>
      </c>
      <c r="B19" s="6">
        <v>159023.64000000001</v>
      </c>
      <c r="C19" s="6">
        <v>165473.01</v>
      </c>
      <c r="D19" s="6">
        <v>162082.87</v>
      </c>
      <c r="E19" s="6">
        <v>170346.09</v>
      </c>
      <c r="F19" s="6">
        <v>166645.69</v>
      </c>
      <c r="G19" s="6">
        <v>165413.39000000001</v>
      </c>
      <c r="H19" s="6">
        <v>142220.54999999999</v>
      </c>
      <c r="I19" s="6">
        <v>153170.91</v>
      </c>
      <c r="J19" s="6">
        <v>165103.19</v>
      </c>
      <c r="K19" s="6">
        <v>179709.39</v>
      </c>
      <c r="L19" s="6">
        <v>161357.60999999999</v>
      </c>
      <c r="M19" s="6">
        <v>0</v>
      </c>
      <c r="N19" s="8">
        <f t="shared" ref="N19:N29" si="3">SUM(B19:M19)</f>
        <v>1790546.3399999999</v>
      </c>
    </row>
    <row r="20" spans="1:14" ht="15" customHeight="1" x14ac:dyDescent="0.25">
      <c r="A20" s="5" t="s">
        <v>23</v>
      </c>
      <c r="B20" s="6">
        <v>6489.56</v>
      </c>
      <c r="C20" s="6">
        <v>0</v>
      </c>
      <c r="D20" s="6">
        <v>0</v>
      </c>
      <c r="E20" s="6">
        <v>1305.32</v>
      </c>
      <c r="F20" s="6">
        <v>0</v>
      </c>
      <c r="G20" s="6">
        <v>0</v>
      </c>
      <c r="H20" s="6">
        <v>0</v>
      </c>
      <c r="I20" s="6">
        <v>1043.03</v>
      </c>
      <c r="J20" s="6">
        <v>0</v>
      </c>
      <c r="K20" s="6">
        <v>0</v>
      </c>
      <c r="L20" s="6">
        <v>74988.649999999994</v>
      </c>
      <c r="M20" s="6">
        <v>0</v>
      </c>
      <c r="N20" s="8">
        <f t="shared" si="3"/>
        <v>83826.559999999998</v>
      </c>
    </row>
    <row r="21" spans="1:14" ht="15" customHeight="1" x14ac:dyDescent="0.25">
      <c r="A21" s="5" t="s">
        <v>24</v>
      </c>
      <c r="B21" s="6">
        <v>4368.51</v>
      </c>
      <c r="C21" s="6">
        <v>5828.82</v>
      </c>
      <c r="D21" s="6">
        <v>8530.06</v>
      </c>
      <c r="E21" s="6">
        <v>13127.19</v>
      </c>
      <c r="F21" s="6">
        <v>19756.97</v>
      </c>
      <c r="G21" s="6">
        <v>21410.36</v>
      </c>
      <c r="H21" s="6">
        <v>10927.47</v>
      </c>
      <c r="I21" s="6">
        <v>14525.98</v>
      </c>
      <c r="J21" s="6">
        <v>11567.06</v>
      </c>
      <c r="K21" s="6">
        <v>13914.96</v>
      </c>
      <c r="L21" s="6">
        <v>5844.16</v>
      </c>
      <c r="M21" s="6">
        <v>0</v>
      </c>
      <c r="N21" s="8">
        <f t="shared" si="3"/>
        <v>129801.54000000001</v>
      </c>
    </row>
    <row r="22" spans="1:14" ht="15" customHeight="1" x14ac:dyDescent="0.25">
      <c r="A22" s="5" t="s">
        <v>25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8">
        <f t="shared" si="3"/>
        <v>0</v>
      </c>
    </row>
    <row r="23" spans="1:14" ht="15" customHeight="1" x14ac:dyDescent="0.25">
      <c r="A23" s="5" t="s">
        <v>26</v>
      </c>
      <c r="B23" s="6">
        <v>203695.49</v>
      </c>
      <c r="C23" s="6">
        <v>204203.17</v>
      </c>
      <c r="D23" s="6">
        <v>198296.99</v>
      </c>
      <c r="E23" s="6">
        <v>181100.43</v>
      </c>
      <c r="F23" s="6">
        <v>164715.76999999999</v>
      </c>
      <c r="G23" s="6">
        <v>206559.49</v>
      </c>
      <c r="H23" s="6">
        <v>218892.56</v>
      </c>
      <c r="I23" s="6">
        <v>249626.3</v>
      </c>
      <c r="J23" s="6">
        <v>260467.77</v>
      </c>
      <c r="K23" s="6">
        <v>304169.86</v>
      </c>
      <c r="L23" s="6">
        <v>292565.78000000003</v>
      </c>
      <c r="M23" s="6">
        <v>0</v>
      </c>
      <c r="N23" s="8">
        <f t="shared" si="3"/>
        <v>2484293.6100000003</v>
      </c>
    </row>
    <row r="24" spans="1:14" ht="15" customHeight="1" x14ac:dyDescent="0.25">
      <c r="A24" s="5" t="s">
        <v>27</v>
      </c>
      <c r="B24" s="6">
        <v>10567.31</v>
      </c>
      <c r="C24" s="6">
        <v>12221.6</v>
      </c>
      <c r="D24" s="6">
        <v>15349.43</v>
      </c>
      <c r="E24" s="6">
        <v>9309.56</v>
      </c>
      <c r="F24" s="6">
        <v>11062.86</v>
      </c>
      <c r="G24" s="6">
        <v>12680.92</v>
      </c>
      <c r="H24" s="6">
        <v>9679.1</v>
      </c>
      <c r="I24" s="6">
        <v>14276.19</v>
      </c>
      <c r="J24" s="6">
        <v>9423.98</v>
      </c>
      <c r="K24" s="6">
        <v>19345.98</v>
      </c>
      <c r="L24" s="6">
        <v>7552.46</v>
      </c>
      <c r="M24" s="6">
        <v>0</v>
      </c>
      <c r="N24" s="8">
        <f t="shared" si="3"/>
        <v>131469.38999999998</v>
      </c>
    </row>
    <row r="25" spans="1:14" ht="15" customHeight="1" x14ac:dyDescent="0.25">
      <c r="A25" s="5" t="s">
        <v>28</v>
      </c>
      <c r="B25" s="17">
        <v>0</v>
      </c>
      <c r="C25" s="6">
        <v>0</v>
      </c>
      <c r="D25" s="6">
        <v>0</v>
      </c>
      <c r="E25" s="6">
        <v>0</v>
      </c>
      <c r="F25" s="6">
        <v>4450</v>
      </c>
      <c r="G25" s="6">
        <v>2208.9899999999998</v>
      </c>
      <c r="H25" s="6">
        <v>1605.88</v>
      </c>
      <c r="I25" s="6">
        <v>0</v>
      </c>
      <c r="J25" s="6">
        <v>8462.1200000000008</v>
      </c>
      <c r="K25" s="6">
        <v>0</v>
      </c>
      <c r="L25" s="6">
        <v>0</v>
      </c>
      <c r="M25" s="6">
        <v>0</v>
      </c>
      <c r="N25" s="8">
        <f t="shared" si="3"/>
        <v>16726.989999999998</v>
      </c>
    </row>
    <row r="26" spans="1:14" ht="27.75" customHeight="1" x14ac:dyDescent="0.25">
      <c r="A26" s="5" t="s">
        <v>29</v>
      </c>
      <c r="B26" s="22">
        <v>7673.64</v>
      </c>
      <c r="C26" s="22">
        <v>6237.84</v>
      </c>
      <c r="D26" s="22">
        <v>6006.27</v>
      </c>
      <c r="E26" s="22">
        <v>4371.8500000000004</v>
      </c>
      <c r="F26" s="22">
        <v>3781.2</v>
      </c>
      <c r="G26" s="22">
        <v>2719.9</v>
      </c>
      <c r="H26" s="22">
        <v>4193.9799999999996</v>
      </c>
      <c r="I26" s="22">
        <v>3882.72</v>
      </c>
      <c r="J26" s="22">
        <v>4303.2700000000004</v>
      </c>
      <c r="K26" s="22">
        <v>4328.57</v>
      </c>
      <c r="L26" s="22">
        <v>6079.96</v>
      </c>
      <c r="M26" s="22">
        <v>0</v>
      </c>
      <c r="N26" s="20">
        <f t="shared" si="3"/>
        <v>53579.199999999997</v>
      </c>
    </row>
    <row r="27" spans="1:14" ht="15" customHeight="1" x14ac:dyDescent="0.25">
      <c r="A27" s="5" t="s">
        <v>30</v>
      </c>
      <c r="B27" s="18">
        <v>599.1</v>
      </c>
      <c r="C27" s="18">
        <v>358.73</v>
      </c>
      <c r="D27" s="18">
        <v>504.84</v>
      </c>
      <c r="E27" s="18">
        <v>366.61</v>
      </c>
      <c r="F27" s="18">
        <v>432.49</v>
      </c>
      <c r="G27" s="18">
        <v>409.49</v>
      </c>
      <c r="H27" s="18">
        <v>377.33</v>
      </c>
      <c r="I27" s="18">
        <v>357.4</v>
      </c>
      <c r="J27" s="18">
        <v>356.79</v>
      </c>
      <c r="K27" s="18">
        <v>367.61</v>
      </c>
      <c r="L27" s="18">
        <v>255.25</v>
      </c>
      <c r="M27" s="18">
        <v>0</v>
      </c>
      <c r="N27" s="8">
        <f t="shared" si="3"/>
        <v>4385.6400000000003</v>
      </c>
    </row>
    <row r="28" spans="1:14" ht="15" customHeight="1" x14ac:dyDescent="0.25">
      <c r="A28" s="5" t="s">
        <v>31</v>
      </c>
      <c r="B28" s="6">
        <v>598.25</v>
      </c>
      <c r="C28" s="6">
        <v>1396.27</v>
      </c>
      <c r="D28" s="6">
        <v>506.5</v>
      </c>
      <c r="E28" s="6">
        <v>636.74</v>
      </c>
      <c r="F28" s="6">
        <v>559.14</v>
      </c>
      <c r="G28" s="6">
        <v>1023.15</v>
      </c>
      <c r="H28" s="6">
        <v>1992.53</v>
      </c>
      <c r="I28" s="6">
        <v>1067.1500000000001</v>
      </c>
      <c r="J28" s="6">
        <v>1053.8800000000001</v>
      </c>
      <c r="K28" s="6">
        <v>279.45999999999998</v>
      </c>
      <c r="L28" s="6">
        <v>424.06</v>
      </c>
      <c r="M28" s="6">
        <v>0</v>
      </c>
      <c r="N28" s="8">
        <f t="shared" si="3"/>
        <v>9537.1299999999992</v>
      </c>
    </row>
    <row r="29" spans="1:14" ht="15" customHeight="1" x14ac:dyDescent="0.25">
      <c r="A29" s="5" t="s">
        <v>35</v>
      </c>
      <c r="B29" s="6">
        <v>4309.47</v>
      </c>
      <c r="C29" s="6">
        <v>4309.47</v>
      </c>
      <c r="D29" s="6">
        <v>2298.38</v>
      </c>
      <c r="E29" s="6">
        <v>2262.4699999999998</v>
      </c>
      <c r="F29" s="6">
        <v>3770.79</v>
      </c>
      <c r="G29" s="6">
        <v>3770.79</v>
      </c>
      <c r="H29" s="6">
        <v>3770.79</v>
      </c>
      <c r="I29" s="6">
        <v>3770.79</v>
      </c>
      <c r="J29" s="6">
        <v>3857.89</v>
      </c>
      <c r="K29" s="6">
        <v>3857.89</v>
      </c>
      <c r="L29" s="6">
        <v>3857.89</v>
      </c>
      <c r="M29" s="6">
        <v>0</v>
      </c>
      <c r="N29" s="8">
        <f t="shared" si="3"/>
        <v>39836.620000000003</v>
      </c>
    </row>
    <row r="30" spans="1:14" ht="15" customHeight="1" x14ac:dyDescent="0.25">
      <c r="A30" s="10" t="s">
        <v>13</v>
      </c>
      <c r="B30" s="8">
        <f>SUM(B19:B29)</f>
        <v>397324.97</v>
      </c>
      <c r="C30" s="8">
        <f t="shared" ref="C30:N30" si="4">SUM(C19:C29)</f>
        <v>400028.91</v>
      </c>
      <c r="D30" s="8">
        <f t="shared" si="4"/>
        <v>393575.34</v>
      </c>
      <c r="E30" s="8">
        <f t="shared" si="4"/>
        <v>382826.25999999995</v>
      </c>
      <c r="F30" s="8">
        <f t="shared" si="4"/>
        <v>375174.91</v>
      </c>
      <c r="G30" s="8">
        <f t="shared" si="4"/>
        <v>416196.48</v>
      </c>
      <c r="H30" s="8">
        <f t="shared" si="4"/>
        <v>393660.18999999994</v>
      </c>
      <c r="I30" s="8">
        <f t="shared" si="4"/>
        <v>441720.47</v>
      </c>
      <c r="J30" s="8">
        <f t="shared" si="4"/>
        <v>464595.95</v>
      </c>
      <c r="K30" s="8">
        <f t="shared" si="4"/>
        <v>525973.72</v>
      </c>
      <c r="L30" s="8">
        <f t="shared" si="4"/>
        <v>552925.81999999995</v>
      </c>
      <c r="M30" s="8">
        <f t="shared" si="4"/>
        <v>0</v>
      </c>
      <c r="N30" s="8">
        <f t="shared" si="4"/>
        <v>4744003.0200000005</v>
      </c>
    </row>
    <row r="31" spans="1:14" ht="15" customHeight="1" x14ac:dyDescent="0.25">
      <c r="A31" s="10" t="s">
        <v>32</v>
      </c>
      <c r="B31" s="19">
        <f>B15-B30</f>
        <v>37470.790000000037</v>
      </c>
      <c r="C31" s="19">
        <f t="shared" ref="C31:N31" si="5">C15-C30</f>
        <v>34755.820000000007</v>
      </c>
      <c r="D31" s="19">
        <f t="shared" si="5"/>
        <v>41246.949999999953</v>
      </c>
      <c r="E31" s="19">
        <f t="shared" si="5"/>
        <v>51953.380000000063</v>
      </c>
      <c r="F31" s="19">
        <f t="shared" si="5"/>
        <v>59646.520000000019</v>
      </c>
      <c r="G31" s="19">
        <f t="shared" si="5"/>
        <v>18623.400000000023</v>
      </c>
      <c r="H31" s="19">
        <f t="shared" si="5"/>
        <v>41135.160000000033</v>
      </c>
      <c r="I31" s="19">
        <f t="shared" si="5"/>
        <v>-6998.1899999999441</v>
      </c>
      <c r="J31" s="19">
        <f t="shared" si="5"/>
        <v>-29891.260000000009</v>
      </c>
      <c r="K31" s="19">
        <f t="shared" si="5"/>
        <v>-91249.609999999986</v>
      </c>
      <c r="L31" s="19">
        <f t="shared" si="5"/>
        <v>-118227.88999999996</v>
      </c>
      <c r="M31" s="19">
        <f t="shared" si="5"/>
        <v>0</v>
      </c>
      <c r="N31" s="19">
        <f t="shared" si="5"/>
        <v>38465.069999999367</v>
      </c>
    </row>
    <row r="32" spans="1:14" ht="31.5" customHeight="1" x14ac:dyDescent="0.25">
      <c r="A32" s="10" t="s">
        <v>33</v>
      </c>
      <c r="B32" s="20">
        <f>B9+B15-B30</f>
        <v>59662.710000000021</v>
      </c>
      <c r="C32" s="20">
        <f t="shared" ref="C32:M32" si="6">C9+C15-C30</f>
        <v>94418.530000000028</v>
      </c>
      <c r="D32" s="20">
        <f t="shared" si="6"/>
        <v>135665.47999999992</v>
      </c>
      <c r="E32" s="20">
        <f t="shared" si="6"/>
        <v>187618.86000000004</v>
      </c>
      <c r="F32" s="20">
        <f t="shared" si="6"/>
        <v>247265.38000000006</v>
      </c>
      <c r="G32" s="20">
        <f t="shared" si="6"/>
        <v>265888.78000000003</v>
      </c>
      <c r="H32" s="20">
        <f t="shared" si="6"/>
        <v>307023.94000000006</v>
      </c>
      <c r="I32" s="20">
        <f t="shared" si="6"/>
        <v>300025.75</v>
      </c>
      <c r="J32" s="20">
        <f t="shared" si="6"/>
        <v>270134.48999999993</v>
      </c>
      <c r="K32" s="20">
        <f t="shared" si="6"/>
        <v>178884.88</v>
      </c>
      <c r="L32" s="20">
        <f t="shared" si="6"/>
        <v>60656.990000000107</v>
      </c>
      <c r="M32" s="20">
        <f t="shared" si="6"/>
        <v>0</v>
      </c>
      <c r="N32" s="21" t="s">
        <v>15</v>
      </c>
    </row>
    <row r="33" spans="1:1" ht="15" customHeight="1" x14ac:dyDescent="0.25">
      <c r="A33" s="2"/>
    </row>
    <row r="34" spans="1:1" ht="15" customHeight="1" x14ac:dyDescent="0.25">
      <c r="A34" s="2"/>
    </row>
  </sheetData>
  <mergeCells count="4">
    <mergeCell ref="A3:E3"/>
    <mergeCell ref="A5:N5"/>
    <mergeCell ref="A6:N6"/>
    <mergeCell ref="B11:N11"/>
  </mergeCells>
  <pageMargins left="0.78740157499999996" right="0.78740157499999996" top="0.984251969" bottom="0.984251969" header="0.4921259845" footer="0.49212598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Fluxo de Caixa - 2020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Patricia Modenez</dc:creator>
  <cp:lastModifiedBy>GERENTE SRLM</cp:lastModifiedBy>
  <dcterms:created xsi:type="dcterms:W3CDTF">2020-05-11T20:12:16Z</dcterms:created>
  <dcterms:modified xsi:type="dcterms:W3CDTF">2020-12-16T13:01:24Z</dcterms:modified>
</cp:coreProperties>
</file>