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7 - Prestadores de Serviço\2021\"/>
    </mc:Choice>
  </mc:AlternateContent>
  <xr:revisionPtr revIDLastSave="0" documentId="13_ncr:1_{D236A1D0-B59D-4660-BBA6-3F4D9FF86D7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021" sheetId="6" r:id="rId1"/>
  </sheets>
  <definedNames>
    <definedName name="_xlnm.Print_Area" localSheetId="0">'2021'!$A$1:$V$120</definedName>
  </definedNames>
  <calcPr calcId="191029"/>
</workbook>
</file>

<file path=xl/calcChain.xml><?xml version="1.0" encoding="utf-8"?>
<calcChain xmlns="http://schemas.openxmlformats.org/spreadsheetml/2006/main">
  <c r="V44" i="6" l="1"/>
  <c r="V8" i="6" l="1"/>
  <c r="V9" i="6"/>
  <c r="V10" i="6"/>
  <c r="V11" i="6"/>
  <c r="V12" i="6"/>
  <c r="V13" i="6"/>
  <c r="V14" i="6"/>
  <c r="K15" i="6"/>
  <c r="L15" i="6"/>
  <c r="M15" i="6"/>
  <c r="N15" i="6"/>
  <c r="O15" i="6"/>
  <c r="P15" i="6"/>
  <c r="Q15" i="6"/>
  <c r="R15" i="6"/>
  <c r="S15" i="6"/>
  <c r="T15" i="6"/>
  <c r="U15" i="6"/>
  <c r="V18" i="6"/>
  <c r="V19" i="6"/>
  <c r="V20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5" i="6"/>
  <c r="V46" i="6"/>
  <c r="V47" i="6"/>
  <c r="V48" i="6"/>
  <c r="V49" i="6"/>
  <c r="V50" i="6"/>
  <c r="V51" i="6"/>
  <c r="V52" i="6"/>
  <c r="K53" i="6"/>
  <c r="L53" i="6"/>
  <c r="M53" i="6"/>
  <c r="N53" i="6"/>
  <c r="O53" i="6"/>
  <c r="P53" i="6"/>
  <c r="Q53" i="6"/>
  <c r="R53" i="6"/>
  <c r="S53" i="6"/>
  <c r="T53" i="6"/>
  <c r="U53" i="6"/>
  <c r="V56" i="6"/>
  <c r="K57" i="6"/>
  <c r="L57" i="6"/>
  <c r="M57" i="6"/>
  <c r="N57" i="6"/>
  <c r="O57" i="6"/>
  <c r="P57" i="6"/>
  <c r="Q57" i="6"/>
  <c r="R57" i="6"/>
  <c r="S57" i="6"/>
  <c r="T57" i="6"/>
  <c r="U57" i="6"/>
  <c r="V60" i="6"/>
  <c r="K61" i="6"/>
  <c r="L61" i="6"/>
  <c r="M61" i="6"/>
  <c r="N61" i="6"/>
  <c r="O61" i="6"/>
  <c r="P61" i="6"/>
  <c r="Q61" i="6"/>
  <c r="R61" i="6"/>
  <c r="S61" i="6"/>
  <c r="T61" i="6"/>
  <c r="U61" i="6"/>
  <c r="V64" i="6"/>
  <c r="K65" i="6"/>
  <c r="L65" i="6"/>
  <c r="M65" i="6"/>
  <c r="N65" i="6"/>
  <c r="O65" i="6"/>
  <c r="P65" i="6"/>
  <c r="Q65" i="6"/>
  <c r="R65" i="6"/>
  <c r="S65" i="6"/>
  <c r="T65" i="6"/>
  <c r="U65" i="6"/>
  <c r="V68" i="6"/>
  <c r="V69" i="6"/>
  <c r="K70" i="6"/>
  <c r="L70" i="6"/>
  <c r="M70" i="6"/>
  <c r="N70" i="6"/>
  <c r="O70" i="6"/>
  <c r="P70" i="6"/>
  <c r="Q70" i="6"/>
  <c r="R70" i="6"/>
  <c r="S70" i="6"/>
  <c r="T70" i="6"/>
  <c r="U70" i="6"/>
  <c r="V73" i="6"/>
  <c r="V74" i="6"/>
  <c r="K75" i="6"/>
  <c r="L75" i="6"/>
  <c r="M75" i="6"/>
  <c r="N75" i="6"/>
  <c r="O75" i="6"/>
  <c r="P75" i="6"/>
  <c r="Q75" i="6"/>
  <c r="R75" i="6"/>
  <c r="S75" i="6"/>
  <c r="T75" i="6"/>
  <c r="U75" i="6"/>
  <c r="V78" i="6"/>
  <c r="K79" i="6"/>
  <c r="L79" i="6"/>
  <c r="M79" i="6"/>
  <c r="N79" i="6"/>
  <c r="O79" i="6"/>
  <c r="P79" i="6"/>
  <c r="Q79" i="6"/>
  <c r="R79" i="6"/>
  <c r="S79" i="6"/>
  <c r="T79" i="6"/>
  <c r="U79" i="6"/>
  <c r="V82" i="6"/>
  <c r="K83" i="6"/>
  <c r="L83" i="6"/>
  <c r="M83" i="6"/>
  <c r="N83" i="6"/>
  <c r="O83" i="6"/>
  <c r="P83" i="6"/>
  <c r="Q83" i="6"/>
  <c r="R83" i="6"/>
  <c r="S83" i="6"/>
  <c r="T83" i="6"/>
  <c r="U83" i="6"/>
  <c r="V86" i="6"/>
  <c r="K87" i="6"/>
  <c r="L87" i="6"/>
  <c r="M87" i="6"/>
  <c r="N87" i="6"/>
  <c r="O87" i="6"/>
  <c r="P87" i="6"/>
  <c r="Q87" i="6"/>
  <c r="R87" i="6"/>
  <c r="S87" i="6"/>
  <c r="T87" i="6"/>
  <c r="U87" i="6"/>
  <c r="V90" i="6"/>
  <c r="K91" i="6"/>
  <c r="L91" i="6"/>
  <c r="M91" i="6"/>
  <c r="N91" i="6"/>
  <c r="O91" i="6"/>
  <c r="P91" i="6"/>
  <c r="Q91" i="6"/>
  <c r="R91" i="6"/>
  <c r="S91" i="6"/>
  <c r="T91" i="6"/>
  <c r="U91" i="6"/>
  <c r="V94" i="6"/>
  <c r="K102" i="6"/>
  <c r="L102" i="6"/>
  <c r="M102" i="6"/>
  <c r="N102" i="6"/>
  <c r="O102" i="6"/>
  <c r="P102" i="6"/>
  <c r="Q102" i="6"/>
  <c r="R102" i="6"/>
  <c r="S102" i="6"/>
  <c r="T102" i="6"/>
  <c r="U102" i="6"/>
  <c r="V105" i="6"/>
  <c r="K106" i="6"/>
  <c r="L106" i="6"/>
  <c r="M106" i="6"/>
  <c r="N106" i="6"/>
  <c r="O106" i="6"/>
  <c r="P106" i="6"/>
  <c r="Q106" i="6"/>
  <c r="R106" i="6"/>
  <c r="S106" i="6"/>
  <c r="T106" i="6"/>
  <c r="U106" i="6"/>
  <c r="V109" i="6"/>
  <c r="K110" i="6"/>
  <c r="L110" i="6"/>
  <c r="M110" i="6"/>
  <c r="N110" i="6"/>
  <c r="O110" i="6"/>
  <c r="P110" i="6"/>
  <c r="Q110" i="6"/>
  <c r="R110" i="6"/>
  <c r="S110" i="6"/>
  <c r="T110" i="6"/>
  <c r="U110" i="6"/>
  <c r="V113" i="6"/>
  <c r="V114" i="6"/>
  <c r="K115" i="6"/>
  <c r="L115" i="6"/>
  <c r="M115" i="6"/>
  <c r="N115" i="6"/>
  <c r="O115" i="6"/>
  <c r="P115" i="6"/>
  <c r="Q115" i="6"/>
  <c r="R115" i="6"/>
  <c r="S115" i="6"/>
  <c r="T115" i="6"/>
  <c r="U115" i="6"/>
  <c r="V118" i="6"/>
  <c r="K119" i="6"/>
  <c r="L119" i="6"/>
  <c r="M119" i="6"/>
  <c r="N119" i="6"/>
  <c r="O119" i="6"/>
  <c r="P119" i="6"/>
  <c r="Q119" i="6"/>
  <c r="R119" i="6"/>
  <c r="S119" i="6"/>
  <c r="T119" i="6"/>
  <c r="U119" i="6"/>
  <c r="J91" i="6"/>
  <c r="J15" i="6"/>
  <c r="J53" i="6"/>
  <c r="V15" i="6" l="1"/>
  <c r="V53" i="6"/>
  <c r="V91" i="6"/>
  <c r="J57" i="6"/>
  <c r="V57" i="6" s="1"/>
  <c r="J61" i="6" l="1"/>
  <c r="V61" i="6" s="1"/>
  <c r="J102" i="6"/>
  <c r="V102" i="6" s="1"/>
  <c r="J87" i="6" l="1"/>
  <c r="V87" i="6" s="1"/>
  <c r="J70" i="6" l="1"/>
  <c r="V70" i="6" s="1"/>
  <c r="J119" i="6"/>
  <c r="V119" i="6" s="1"/>
  <c r="J110" i="6" l="1"/>
  <c r="V110" i="6" s="1"/>
  <c r="J75" i="6"/>
  <c r="V75" i="6" s="1"/>
  <c r="J65" i="6"/>
  <c r="V65" i="6" s="1"/>
  <c r="J115" i="6"/>
  <c r="V115" i="6" s="1"/>
  <c r="J106" i="6"/>
  <c r="V106" i="6" s="1"/>
  <c r="J83" i="6"/>
  <c r="V83" i="6" s="1"/>
  <c r="J79" i="6"/>
  <c r="V79" i="6" s="1"/>
</calcChain>
</file>

<file path=xl/sharedStrings.xml><?xml version="1.0" encoding="utf-8"?>
<sst xmlns="http://schemas.openxmlformats.org/spreadsheetml/2006/main" count="513" uniqueCount="319">
  <si>
    <t>Total</t>
  </si>
  <si>
    <t>FEVEREIRO</t>
  </si>
  <si>
    <t>JANEIRO</t>
  </si>
  <si>
    <t>Objeto do Contrato</t>
  </si>
  <si>
    <t>Auditoria Contábil</t>
  </si>
  <si>
    <t>50.429.810/0001-36</t>
  </si>
  <si>
    <t>MARÇO</t>
  </si>
  <si>
    <t>ABRIL</t>
  </si>
  <si>
    <t>MAIO</t>
  </si>
  <si>
    <t>JUNHO</t>
  </si>
  <si>
    <t>JULHO</t>
  </si>
  <si>
    <t>Bruno José Mendes Ramires</t>
  </si>
  <si>
    <t>AGOSTO</t>
  </si>
  <si>
    <t>SETEMBRO</t>
  </si>
  <si>
    <t>OUTUBRO</t>
  </si>
  <si>
    <t>NOVEMBRO</t>
  </si>
  <si>
    <t>DEZEMBRO</t>
  </si>
  <si>
    <t>10.883.685/0001-15</t>
  </si>
  <si>
    <t>Patologia/Citopatologia</t>
  </si>
  <si>
    <t>Lavagem e desinfecção de roupas</t>
  </si>
  <si>
    <t>Sermedi Serviços de Medicina e Diagnosticos S/S Ltda</t>
  </si>
  <si>
    <t>17.544.672/0001-60</t>
  </si>
  <si>
    <t>Sapra Landauer Serviço de Assessoria e Proteção Radiológica Ltda</t>
  </si>
  <si>
    <t>Seguro Predial</t>
  </si>
  <si>
    <t>Seguro do Veículo</t>
  </si>
  <si>
    <t>Uniformes</t>
  </si>
  <si>
    <t>61.198.164/0001-60</t>
  </si>
  <si>
    <t>Confecção de uniformes para funcionários.</t>
  </si>
  <si>
    <t>CNPJ</t>
  </si>
  <si>
    <t>Guizzo Controle de Vetores e Pragas EIRELLI - EPP</t>
  </si>
  <si>
    <t>22.688.290/0001-40</t>
  </si>
  <si>
    <t>TOTAL</t>
  </si>
  <si>
    <t>Manutenção de sistema de imagens médicas</t>
  </si>
  <si>
    <t>Serviço de assesssoria e proteção radiológica, dosimetria pessoal TLD/OSL</t>
  </si>
  <si>
    <t>Serviço de controle de vetores, pragas, limpeza e higienização de caixas d'agua</t>
  </si>
  <si>
    <t>Serviço de coleta, transporte, tratamento e disposição final de resíduos de serviços de saúde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</si>
  <si>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</si>
  <si>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</si>
  <si>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</si>
  <si>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Sage Brasil Software S. A.</t>
  </si>
  <si>
    <t>64.555.626/0001-47</t>
  </si>
  <si>
    <t>Licença de uso de software "IOB DIAGONOSTICO E-SOCIAL PREMIUM", família SAGE GESTÃO CONTÁBIL</t>
  </si>
  <si>
    <t>Licença de usos de software de Folha de Pagamento</t>
  </si>
  <si>
    <t>Licença de uso de software de sistema de Contabilidade</t>
  </si>
  <si>
    <t>Lollo Comércio de Equipamentos Eletrônicos Ltda - Epp</t>
  </si>
  <si>
    <t>07.330.659/0001-55</t>
  </si>
  <si>
    <t>Monitoramento, recebimento e arquivamento de imagens</t>
  </si>
  <si>
    <t>Monitoramento eletrônico de alarme por GPRS</t>
  </si>
  <si>
    <t>Wash Fernandópolis Lavanderia e Tinturaria Ltda - ME</t>
  </si>
  <si>
    <t>14.677.290/0001-17</t>
  </si>
  <si>
    <t>Centro de Diagnóstico Por Imagem de Fernandópolis Ltda</t>
  </si>
  <si>
    <t>07.366.851/0001-00</t>
  </si>
  <si>
    <t>Locação de Aparelho de Ultrasson Medson Accuvix V10</t>
  </si>
  <si>
    <t>Mejan Soluções Sustentáveis Ltda - ME</t>
  </si>
  <si>
    <t>13.350.700/0001-58</t>
  </si>
  <si>
    <t>Unilab - Laboratório de Análises Clínicas de Lins Eireli</t>
  </si>
  <si>
    <t>18.633.200/0001-47</t>
  </si>
  <si>
    <t>Serviços Laboratoriais de análises clínicas</t>
  </si>
  <si>
    <t>Lapat - Laboratório de Patologia Ltda</t>
  </si>
  <si>
    <t>51.838.225/0001-52</t>
  </si>
  <si>
    <t>Liberty Seguros S/A</t>
  </si>
  <si>
    <t>61.550.141/0001-72</t>
  </si>
  <si>
    <t>Calejon &amp; Calejon Ltda - ME</t>
  </si>
  <si>
    <t>07.205.546/0001-28</t>
  </si>
  <si>
    <t>Manutenção em relógio de ponto e seu correspondente software</t>
  </si>
  <si>
    <t>Medcontrol Comércio de Materiais Hospitalares Ltda - ME</t>
  </si>
  <si>
    <t>11.206.099/0002-80</t>
  </si>
  <si>
    <t>10.203.274/0001-31</t>
  </si>
  <si>
    <t>Comodato 04 unidades do monitor ABBOTT PRECISION XCEED e fornecimento exclusivo de tiras reagentes</t>
  </si>
  <si>
    <t>Comodato de 01 incubadora para indicador biológico, 1 lavadora ultrassônica, 1 cassete para controle de lavadora e 1 seladora de pedal e fornecimento exclusivo de materiais</t>
  </si>
  <si>
    <t>Caparroz e Xavier Rego Clinica Medica Ltda.</t>
  </si>
  <si>
    <t>Centro Medico Especializado em Ultra-Sonografia Ltda</t>
  </si>
  <si>
    <t>Endocardio Rio Preto Serviços Medicos S/S</t>
  </si>
  <si>
    <t>Endoli Clinica Medica S/S Ltda.</t>
  </si>
  <si>
    <t>Ferrari &amp; Tozzo Serviços Medicos Ltda Me</t>
  </si>
  <si>
    <t>Laguna Endocrinologia e Cardiologia Médica Ltda EPP</t>
  </si>
  <si>
    <t>Zocca &amp; Zocca Serviços Medicos Ltda.</t>
  </si>
  <si>
    <t>Prestação de serviços médicos especializados de dermatologia.</t>
  </si>
  <si>
    <t>Prestação de serviços médicos especializados de radiologia e diagnóstico por imagem.</t>
  </si>
  <si>
    <t>Prestação de serviços médicos especializados de reumatologia.</t>
  </si>
  <si>
    <t>Prestação de serviços médicos especializados em atendimento ambulatorial, consultas médicas e realizar o exame de análise de gravador holter.</t>
  </si>
  <si>
    <t>Prestação de serviços médicos especializados de ortopedia.</t>
  </si>
  <si>
    <t>Prestação de serviços médicos especializados de nefrologia.</t>
  </si>
  <si>
    <t>Prestação de serviços médicos especializados de cirurgião vascular.</t>
  </si>
  <si>
    <t>Prestação de serviços médicos especializados de cardiologia.</t>
  </si>
  <si>
    <t>Prestação de serviços médicos especializados de endocrinologia.</t>
  </si>
  <si>
    <t>Prestação de serviços médicos especializados em ortopedia.</t>
  </si>
  <si>
    <t>Prestação de serviços médicos especializados de neurologia pediátrica.</t>
  </si>
  <si>
    <t>Prestação de Serviços Médicos Especializados de Radiologia.</t>
  </si>
  <si>
    <t> 20.263.542/0001-64</t>
  </si>
  <si>
    <t> 03.869.531/0001-03</t>
  </si>
  <si>
    <t> 09.575.816/0001-18</t>
  </si>
  <si>
    <t> 18.821.871/0001-31</t>
  </si>
  <si>
    <t> 18.375.171/0001-60</t>
  </si>
  <si>
    <t> 17.013.150/0001-32</t>
  </si>
  <si>
    <t> 12.886.140/0002-79</t>
  </si>
  <si>
    <t> 16.691.068/0001-02</t>
  </si>
  <si>
    <t> 19.967.572/0001-72</t>
  </si>
  <si>
    <t> 12.350.126/0001-75</t>
  </si>
  <si>
    <t>26.824.364/0001-80</t>
  </si>
  <si>
    <t> 29.071.139/0001-08</t>
  </si>
  <si>
    <t> 11.693.141/0001-53</t>
  </si>
  <si>
    <t> 14.511.987/0001-13</t>
  </si>
  <si>
    <t>Cervantes &amp; Cervantes Clinica Médica Ltda</t>
  </si>
  <si>
    <t>Nascimento Serviços Médicos Ltda</t>
  </si>
  <si>
    <t>Prestação de Serviços Médicos Especializados em Neurologia</t>
  </si>
  <si>
    <t>Prestação de serviços médicos especializados de ultrassonografia</t>
  </si>
  <si>
    <t>35.328.641/0001-54</t>
  </si>
  <si>
    <t>19.419.542/0001-21</t>
  </si>
  <si>
    <t>Prestação de Serviços Médicos Especializados em Neurologia Pediátrica</t>
  </si>
  <si>
    <t>Nucleo Fiscal Contabilidade e Consultoria Tributária Ltda</t>
  </si>
  <si>
    <t>13.797.961/0001-10</t>
  </si>
  <si>
    <t>CS Soluções em Software de Gestão Empresarial</t>
  </si>
  <si>
    <t>01.958.002/0001-50</t>
  </si>
  <si>
    <t>Prestação de serviços de manutenção em banco de dados oracle.</t>
  </si>
  <si>
    <t>Syspec Informatica Eireli</t>
  </si>
  <si>
    <t>67.220.871/0001-91</t>
  </si>
  <si>
    <t>Prestação de serviço de locação e manutenção de software de gestão ambulatorial e implantação do sistema.</t>
  </si>
  <si>
    <t>Serviços Médicos</t>
  </si>
  <si>
    <t>Status do Contrato</t>
  </si>
  <si>
    <t>Tipo</t>
  </si>
  <si>
    <t>Número</t>
  </si>
  <si>
    <t>Identificação das Partes</t>
  </si>
  <si>
    <t>Sócios/CPF</t>
  </si>
  <si>
    <t>Ativo</t>
  </si>
  <si>
    <t>Prestação de Serviço</t>
  </si>
  <si>
    <t>10/2018</t>
  </si>
  <si>
    <t>Bruno José Mendes Ramires   CPF: 327.235.978-91</t>
  </si>
  <si>
    <t>Vigência</t>
  </si>
  <si>
    <t>Condições de Pagamento</t>
  </si>
  <si>
    <t>Serviço de Manutenção de Software</t>
  </si>
  <si>
    <t>17/2018</t>
  </si>
  <si>
    <t>Jorge Carlos Pena Santos Carneiro CPF: 235.717.678-45                                                                  José Carlos do Nascimento CPF: 143.060.868-44       Maria Antonia Melo Costa CPF: 239.216.008-20</t>
  </si>
  <si>
    <t>Inicio: 06/12/2017
Término: 30/06/2022</t>
  </si>
  <si>
    <t>Pagamento Mensal
R$ 1.500,00</t>
  </si>
  <si>
    <t>Início: 22/07/2017
Término: 30/06/2022</t>
  </si>
  <si>
    <t>Início: 19/07/2017
Término: 30/06/2022</t>
  </si>
  <si>
    <t>22/2018</t>
  </si>
  <si>
    <t>Beatriz Felipe Caparroz Xavier Rego  CPF: 311.422.218-81                                                         Franco Xavier Rego CPF: 318.317.208-92</t>
  </si>
  <si>
    <t>13/2018</t>
  </si>
  <si>
    <t>Rubens Sato Sano CPF: 212.422.188-40</t>
  </si>
  <si>
    <t>Pagamento Mensal por procedimento conforme anexo I do contrato</t>
  </si>
  <si>
    <t>Ricardo Naoto Sano CPF: 246.743.128-25</t>
  </si>
  <si>
    <t>Renato Sato Sano CPF: 212.844.498-58</t>
  </si>
  <si>
    <t>Ariela Bortolucci Muniz Sano CPF: 218.519.168-30</t>
  </si>
  <si>
    <t>Thiago Moreira da Cruz CPF: 337.724.548-01</t>
  </si>
  <si>
    <t>Flávio André Riola Sala CPF: 217.903.338-90</t>
  </si>
  <si>
    <t>Nestor Junhiti Sano CPF: 604.145.708-63</t>
  </si>
  <si>
    <t>RANS - Empreendimentos Imobiliários ltda (Rubens Sato Sano - Rep. Legal) CPF: 212.422.188-40</t>
  </si>
  <si>
    <t xml:space="preserve">Eva Maria Franciscon CPF: 120.058.478-36                                                                                             Barbara Franciscon Caparros  CPF:         </t>
  </si>
  <si>
    <t>21/2018</t>
  </si>
  <si>
    <t>Clínica Médica Mussi Ltda      Dr. Renato</t>
  </si>
  <si>
    <t>Rodrigo Frange Miziara Mussi CPF: 218.810.748-97 /  Renato Frange Miziara Mussi  CPF: 218.788.558-59 / Paula Miguel Lara Mussi  CPF: 218.912.648-77 / José Miguel Mussi CPF:  041.209.228-04</t>
  </si>
  <si>
    <t>08/2018</t>
  </si>
  <si>
    <t>Clínica Médica Mussi Ltda - Dra. Paula</t>
  </si>
  <si>
    <t>07/2018</t>
  </si>
  <si>
    <t>Clínica Nuevo – Serviços Médicos Ltda.</t>
  </si>
  <si>
    <t>José Maria Nuevo Filho CPF: 733.877.898-15                                                                      Ligia Barreto CPF: 041.960.608-46</t>
  </si>
  <si>
    <t>06/2018</t>
  </si>
  <si>
    <t xml:space="preserve">Liliany Pinhel Repizo Nitani CPF: 320.082.438-77                                                                                            Adelia da Silva Pinhel Repizo  CPF:    </t>
  </si>
  <si>
    <t>02/2018</t>
  </si>
  <si>
    <t>Danilo Cavalcante Carbone CPF: 280.897.728-03</t>
  </si>
  <si>
    <t>19/2018</t>
  </si>
  <si>
    <t>Jose Alberto Rios  CPF: 218.668.658-97  / Adriano Guirado Dias  CPF: 335.409.098-77 / Fabiana Nakamura Avona  CPF: 304.534.078-46 / Fabio Guirado Dias  CPF: 220.787.228-98</t>
  </si>
  <si>
    <t>03/2018</t>
  </si>
  <si>
    <t xml:space="preserve">Lilian Maria de Godoy Soares CPF: 170.395.198-01                                                                                Nidia Maria de Godoy Soares de Lazari  CPF:    </t>
  </si>
  <si>
    <t>05/2018</t>
  </si>
  <si>
    <t>Caio Eduardo Tozzo CPF: 324.122.978-51                                                                            Livia Garcia Ferrari CPF: 355.483.628-10</t>
  </si>
  <si>
    <t>12/2018</t>
  </si>
  <si>
    <t>Godoy, Laurenti &amp; Robles Serviços Médicos Ltda.-ME</t>
  </si>
  <si>
    <t>Fernando Cesar Robles  CPF: 304.799.438-26 / Isabela Carolina Godoy dos Santos  CPF: 218.608.738-39  /  Matheus Rodrigo Laurenti  CPF: 275.846.758-59</t>
  </si>
  <si>
    <t>24/2018</t>
  </si>
  <si>
    <t>Daniel Laguna Neto   CPF: 214.404.998-02 / Gustavo de Castilho Laguna  CPF: 343.972.638-09</t>
  </si>
  <si>
    <t>Aline Reis Stefanini  CPF: 169.865.528-23 / Luis Gustavo Rodrigues Capela  CPF: 260.247.718-43</t>
  </si>
  <si>
    <t>Pagamento mensal
Por exame realizado
(tabela SUS</t>
  </si>
  <si>
    <t>Laboratório de Patologia</t>
  </si>
  <si>
    <t>15/2018</t>
  </si>
  <si>
    <t>04/2018</t>
  </si>
  <si>
    <t xml:space="preserve"> Letícia Yanasse Trajano dos Santos  CPF   258.166.418-59 / Neide Keico Yanasse dos Santos  /   Marco Lucio Trajano dos Santos  / Luciana Yanasse Trajano dos Santos  / Marco Augusto Yanasse Trajano dos Santos</t>
  </si>
  <si>
    <t>Exames Laboratoriais</t>
  </si>
  <si>
    <t>02/2019</t>
  </si>
  <si>
    <t>Francisco Antonio Guedes Teixeira  CPF: 172.035.706-49</t>
  </si>
  <si>
    <t>Pagamento mensal
Por exame realizado
Tabela Sigtap (SUS) e não SUS conforme anexo contrato</t>
  </si>
  <si>
    <t>16/2018</t>
  </si>
  <si>
    <t>Frederico Permigiani Zocca  CPF: 330.274.138-30  / José Carlos Zocca Neto  CPF: 002.615.858-27 / Gabriela Permigiani Zocca  CPF: 324.288.078-11</t>
  </si>
  <si>
    <t>01/2018</t>
  </si>
  <si>
    <t>Med Orto Fernandópolis Serv. Med. Ltda</t>
  </si>
  <si>
    <t>Helio Flavio Franciscon Filho  CPF: 109.312.398-26 / Helio Flavio Franciscon  CPF: 028.285.968-34 / José Antonio Franciscon  CPF: 020.075.978-70</t>
  </si>
  <si>
    <t>Larissa Calejon de Lima Cunha  CPF: 222.550.028-25                                                        Cilmar Cesar Calejon dos Santos  CPF: 383.817.021-00</t>
  </si>
  <si>
    <t>Pagamento Mensal
12 Parcelas de R$ 200,00</t>
  </si>
  <si>
    <t>Auditoria</t>
  </si>
  <si>
    <t>18/2018</t>
  </si>
  <si>
    <t>Alberto Francisco Costa  CPF: 067.463.468-38                                                                    Emerson dos Santos Oliveira   CPF:  215.929.988-01</t>
  </si>
  <si>
    <t>09/2018</t>
  </si>
  <si>
    <t>Eder Willians de Lollo  CPF: 121.669.728-02 / Wilson José de Lollo  CPF: 181.476.938-26 / João Luis de Lollo  CPF: 159.216.698-90</t>
  </si>
  <si>
    <t>Pagamento Mensal
12 Parcelas de R$ 374,23</t>
  </si>
  <si>
    <t>Pagamento Mensal
12 Parcelas de R$ 73,23</t>
  </si>
  <si>
    <t>Comodato</t>
  </si>
  <si>
    <t>Supermed Comércio e Importação de Produtos Médicos e Hospitalares Ltda</t>
  </si>
  <si>
    <t>Maria Fernanda Mos Kuntgen                                                                                                Ana Cláudia Nascimento Mos de Souza</t>
  </si>
  <si>
    <t>Tiras Reagentes ABBOTT PRECISION XCEED – CX com 100 R$ 97,00 + lanceta bonificada 1X1</t>
  </si>
  <si>
    <t>Luiz Carlos Moreira  CPF: 792.167.228-00</t>
  </si>
  <si>
    <t>Valor unitário: -              Indicador Biológico: R$ 37,00
- Indic.biológico PCD: R$ 42,00
- Controle Lavadora: R$ 28,00
- Integr.Químico Classe 5:  R$ 1,70
- Papel Grau Cirúrgico (5x100): R$ 26,00
- Papel Grau Cirúrgico 10x100: R$ 52,00</t>
  </si>
  <si>
    <t>Serviço de Dosimetria</t>
  </si>
  <si>
    <t>Yvone Maria Mascarenhas  CPF: 019.906.318-43                                                              Paulo Roberto Mascarenhas  CPF: 109.156.548-14</t>
  </si>
  <si>
    <t>Período: 12 meses
Inicio: 01/10/2019
Termino: 30/09/2020</t>
  </si>
  <si>
    <t>Pagamento Único</t>
  </si>
  <si>
    <t>Serviço de Lavanderia</t>
  </si>
  <si>
    <t>Maricea Brugnari Presotto  CPF: 037.158.028-55                                                             Felipe Augusto Presotto  CPF: 349.531.698.16</t>
  </si>
  <si>
    <t>R$ 1,00 por peça (aventais e lençóis) e R$ 0,20 por peça (compressas)</t>
  </si>
  <si>
    <t>José Antonio Guizzo  CPF: 019.019.488-03</t>
  </si>
  <si>
    <t>Locação</t>
  </si>
  <si>
    <t>Pagamento Mensal de R$ 2.700,00</t>
  </si>
  <si>
    <t>Luciana Mejan  CPF: 276.636.488-97                                                                                    Mariana Mejan  CPF: 325.014.448-76</t>
  </si>
  <si>
    <t>Pagamento Mensal
Resíduo Tipo “A”, “E” e “B” R$ 3,70</t>
  </si>
  <si>
    <t>Contrato a prestação de serviços técnicos</t>
  </si>
  <si>
    <t>Seguro Automotivo</t>
  </si>
  <si>
    <t>S.A</t>
  </si>
  <si>
    <t>Pagamento Mensal
04 Parcelas</t>
  </si>
  <si>
    <t>Maria Aparecida de Araujo Dias  CPF: 113.124.268-88</t>
  </si>
  <si>
    <t>Conforme pedido</t>
  </si>
  <si>
    <t>Porto Seguro S/A</t>
  </si>
  <si>
    <t>03/2020</t>
  </si>
  <si>
    <t xml:space="preserve">Arthur Costa nascimento CPF 111.770.266-94 / Ana Julia Costa Nascimento CPF </t>
  </si>
  <si>
    <t>Cleudir Antonio de Marchi CPF: 784.812.288-34 / Mayco Rielli de Marchi CPF: 281.357.318-33</t>
  </si>
  <si>
    <t>Alexandre Rodrigues de Moura CPF: 218.080.448-27 / Alexandre dos Santos CPF: 184.650.838-00</t>
  </si>
  <si>
    <t>48/2020</t>
  </si>
  <si>
    <t>José Oswaldo de Araujo Lima Filho CPF: 066.028.628-98</t>
  </si>
  <si>
    <t>José Antonio de Mello CPF: 023.664.318-56 / Edson de Carvalho CPF: 095.540.638-22 / Elcio Gomes Montoro CPF: 095.520.038-57 / Edson Gomes Montoro CPF: 117.043.678-16 / Osmair Francisco Barrichello CPF: 017.119.948-04</t>
  </si>
  <si>
    <t>Marco Antonio Kitayama Cervantes CPF: 351.383.338-52  /  Paulo Henrique Kitayama Cervantes CPF: 223.709.588-47</t>
  </si>
  <si>
    <t>Período: 12 meses                  Termo Aditivo
Início: 01/01/2020</t>
  </si>
  <si>
    <t>Pagamento Mensal
Parcelas de R$ 680,00</t>
  </si>
  <si>
    <t>Período: 12 meses                Termo Aditivo                          Início: 01/07/2020</t>
  </si>
  <si>
    <t>Clinica Santa Adelia S/S Ltda.</t>
  </si>
  <si>
    <t>Período: 9 meses
Termo Aditivo                          Início: 01/04/2020</t>
  </si>
  <si>
    <t>Alberto Francisco Costa 
ACS América Auditores Independentes</t>
  </si>
  <si>
    <t xml:space="preserve">Período: 12 meses                   Termo Aditivo                          Início: 01/01/2020             </t>
  </si>
  <si>
    <t xml:space="preserve">Período: 12 meses                Termo Aditivo                         Início: 01/09/2019            </t>
  </si>
  <si>
    <t xml:space="preserve">Período: 12 meses                Termo Aditivo                         Início: 01/01/2020             </t>
  </si>
  <si>
    <t xml:space="preserve">Período: 12 meses                Termo Aditivo
Início: 01/01/2020
</t>
  </si>
  <si>
    <t>Período: 12 meses 
Início: 08/01/2020</t>
  </si>
  <si>
    <t xml:space="preserve">Impressões de Cópias Monocromáticas R$ 0,06 cada; Impressões de cópias coloridas R$ 0.40 cada.                    </t>
  </si>
  <si>
    <t>18.718.041/0001-83</t>
  </si>
  <si>
    <t>Prestação de Serviços Médicos para Projeto de Matriciamento</t>
  </si>
  <si>
    <t>Período: 01/07/2020 a 31/12/2020</t>
  </si>
  <si>
    <t>Pagamento mensal R$ 5.000,00</t>
  </si>
  <si>
    <t>Alexandre Ribeiro de Toledo CPF: 216.219.418-09 / Pamella Gazolla de Oliveira Toledo CPF: 222.442.308-05</t>
  </si>
  <si>
    <t>Metaclin Serviços Medicos Ltda</t>
  </si>
  <si>
    <t>Duarte e Albuquerque Serviços Medicos Ltda</t>
  </si>
  <si>
    <t>23.391.282/0001-09</t>
  </si>
  <si>
    <t>30.681.319/0001-90</t>
  </si>
  <si>
    <t>Licença de Uso das Soluções Digitais</t>
  </si>
  <si>
    <t>Bionexo do Brasil Soluções Digitais Eireli</t>
  </si>
  <si>
    <t>04.069.709/0001-02</t>
  </si>
  <si>
    <t xml:space="preserve">Prestação de serviço de licença de uso - software da plataforma de compras </t>
  </si>
  <si>
    <t>Período: 12 meses
Inicio: 24/09/2020            Término: 23/09/2021</t>
  </si>
  <si>
    <t>Serviços Matriciamento</t>
  </si>
  <si>
    <t>Bela-Serviços em Saude S/S Ltda</t>
  </si>
  <si>
    <t>ELR Serviços Médicos S/S</t>
  </si>
  <si>
    <t>Possebon &amp; de Oliveira Oftalmologia Ltda</t>
  </si>
  <si>
    <t>Santa Auta Clínica Médica Ltda</t>
  </si>
  <si>
    <t>Guilherme Silveira Duarte - CPF: 109.387.426-04</t>
  </si>
  <si>
    <t>Marcos Eduardo dos Santos Dotto - CPF: 284.466.768-69</t>
  </si>
  <si>
    <t>33.560.221/0001-73</t>
  </si>
  <si>
    <t>17.047.834/0001-55</t>
  </si>
  <si>
    <t>Airton Jorge Filho - CPF: 335.956.308-58</t>
  </si>
  <si>
    <t>Período: 12 meses                                          Início: 03/11/2020    Término: 03/11/2021</t>
  </si>
  <si>
    <t>Pagamento mensal
R$ 110,00 por hora trabalhada para a realização de consultas</t>
  </si>
  <si>
    <t>31.574.349/0001-60</t>
  </si>
  <si>
    <t>Gustavo Almeida de Oliveira - CPF: 366.014.618-81</t>
  </si>
  <si>
    <t>Prestação de serviços médicos especializados de Oftalmologia.</t>
  </si>
  <si>
    <t>29.874.186/0001-90</t>
  </si>
  <si>
    <t>Rafael Henrique Dupim Krasouski</t>
  </si>
  <si>
    <t>Mario Luis Belucio - CPF: 070.511.978-51</t>
  </si>
  <si>
    <t xml:space="preserve">Pagamento Mensal                Parcelas R$ 115,46 
</t>
  </si>
  <si>
    <t xml:space="preserve"> Pagamento Mensal
Parcelas R$ 255,18</t>
  </si>
  <si>
    <t>Período: 12 meses
Início: 04/01/2021</t>
  </si>
  <si>
    <t xml:space="preserve">Vr. do contrato: R$ 8.911,00 Pagamento mensal 12,  11 parcelas de R$ 742,58 e 01 parcela de R$ 742,62 </t>
  </si>
  <si>
    <t>Pagamento Mensal
R$ 170,00</t>
  </si>
  <si>
    <t xml:space="preserve">Pagamento Mensal
</t>
  </si>
  <si>
    <t>Pagamento Mensal
de R$ 844,20</t>
  </si>
  <si>
    <t xml:space="preserve"> 
Danilo Cavalcante Carbone Eireli</t>
  </si>
  <si>
    <t>Laboratório de Analises Clinicas João Paulo II Ltda</t>
  </si>
  <si>
    <t>51.838.597/0001-89</t>
  </si>
  <si>
    <t>Período: 12 meses                                         Início: 15/02/2021     Término: 14/02/2022</t>
  </si>
  <si>
    <t>_</t>
  </si>
  <si>
    <t>Período: 12 meses
Inicio: 08/03/2021
Termino: 08/03/2022</t>
  </si>
  <si>
    <t>Pagamento Mensal
06 Parcelas                                     01 parcela - R$ 445,43            05 - parcelas - R$ 445,40</t>
  </si>
  <si>
    <t>Luciana Akita &amp; Cia Ltda</t>
  </si>
  <si>
    <t>Reumatologia</t>
  </si>
  <si>
    <t>24.996.321/0001-56</t>
  </si>
  <si>
    <t>3140139843</t>
  </si>
  <si>
    <t xml:space="preserve">118674021085
</t>
  </si>
  <si>
    <t>Período: 12 meses
Inicio: 04/06/2021
Termino: 04/06/2022</t>
  </si>
  <si>
    <t>Oliveira e Toledo Serviços Médicos Ltda</t>
  </si>
  <si>
    <t>Lima e Perim Confecções Ltda</t>
  </si>
  <si>
    <t>32.372.111/0001-54</t>
  </si>
  <si>
    <t>Período: 4 meses
Inicio: 01/02/2021
Termino: 30/06/2021</t>
  </si>
  <si>
    <t>-</t>
  </si>
  <si>
    <t xml:space="preserve">Período: 12 meses
Inicio: 01/05/2020     Término: 30/04/2021
</t>
  </si>
  <si>
    <t>Período: 24 meses
Inicio: 04/05/2020   Término: 23/05/2022</t>
  </si>
  <si>
    <t xml:space="preserve">Período: 12 meses
Inicio: 11/05/2020 Término: 10/05/2021
</t>
  </si>
  <si>
    <t>Período: 12 meses                  Início: 07/05/2020 Término: 06/05/2021</t>
  </si>
  <si>
    <t>Período: 12 meses                Termo Aditivo                          Início: 01/07/2020 Término: 01/03/2022</t>
  </si>
  <si>
    <t>Período: 12 meses                Termo Aditivo                          Início: 01/07/2020 Término: 30/06/2021</t>
  </si>
  <si>
    <t xml:space="preserve">Período: 12 meses                                          Início: 03/11/2020    Término: 03/11/2021 </t>
  </si>
  <si>
    <t>Período: 12 meses                Termo Aditivo                          Início: 01/07/2020 Término:  03/11/2021</t>
  </si>
  <si>
    <t xml:space="preserve">Período: 12 meses                Termo Aditivo                          Início: 01/07/2020 </t>
  </si>
  <si>
    <t xml:space="preserve">Período: 12 meses                Termo Aditivo                          Início: 03/11/2020    Término: 02/11/2021 </t>
  </si>
  <si>
    <t>Período: 12 meses                                          Início: 03/02/2020 Término: 02/02/2021</t>
  </si>
  <si>
    <t>Período: 12 meses                                          Início: 02/03/2020 Término: 02/02/2021</t>
  </si>
  <si>
    <t>Período: 12 meses                                          Início: 01/09/2020 Término: 01/09/2021</t>
  </si>
  <si>
    <t>Período: 12 meses                Termo Aditivo                          Início: 03/11/2020 Término: 02/11/2021</t>
  </si>
  <si>
    <t>Período: 12 meses                Termo Aditivo                          Início: 03/11/2020    Término: 02/11/2021</t>
  </si>
  <si>
    <t>Período: 12 meses                                          Início: 08/03/2021 Término: 07/03/2022</t>
  </si>
  <si>
    <t>RELAÇÃO DE CONTRATOS DE JAN A AGO / 2021</t>
  </si>
  <si>
    <t>Elaboração de arquivo digital ECD (Escrituração Contábil Digital - Ano Calendário 2020).</t>
  </si>
  <si>
    <t>Início: 13/05/2021            Termino: 31/07/2021</t>
  </si>
  <si>
    <t>Parcela única de R$ 881,00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</si>
</sst>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6" applyFont="1" applyFill="1" applyBorder="1" applyAlignment="1">
      <alignment wrapText="1"/>
    </xf>
    <xf numFmtId="164" fontId="4" fillId="2" borderId="1" xfId="6" applyFont="1" applyFill="1" applyBorder="1" applyAlignment="1">
      <alignment horizontal="center" wrapText="1"/>
    </xf>
    <xf numFmtId="0" fontId="4" fillId="2" borderId="1" xfId="0" applyFont="1" applyFill="1" applyBorder="1" applyAlignment="1"/>
    <xf numFmtId="164" fontId="4" fillId="2" borderId="1" xfId="6" applyFont="1" applyFill="1" applyBorder="1" applyAlignment="1"/>
    <xf numFmtId="0" fontId="3" fillId="0" borderId="0" xfId="0" applyFont="1" applyAlignment="1"/>
    <xf numFmtId="164" fontId="3" fillId="0" borderId="0" xfId="6" applyFont="1" applyAlignment="1"/>
    <xf numFmtId="164" fontId="3" fillId="0" borderId="0" xfId="6" applyFont="1" applyFill="1" applyAlignment="1">
      <alignment horizontal="center"/>
    </xf>
    <xf numFmtId="164" fontId="4" fillId="2" borderId="1" xfId="6" applyFont="1" applyFill="1" applyBorder="1"/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6" applyFont="1" applyFill="1" applyBorder="1" applyAlignment="1">
      <alignment wrapText="1"/>
    </xf>
    <xf numFmtId="0" fontId="4" fillId="0" borderId="0" xfId="0" applyFont="1" applyFill="1" applyBorder="1" applyAlignment="1"/>
    <xf numFmtId="164" fontId="4" fillId="0" borderId="0" xfId="6" applyFont="1" applyFill="1" applyBorder="1" applyAlignment="1"/>
    <xf numFmtId="164" fontId="4" fillId="0" borderId="0" xfId="6" applyFont="1" applyFill="1" applyBorder="1" applyAlignment="1">
      <alignment horizontal="center" wrapText="1"/>
    </xf>
    <xf numFmtId="164" fontId="3" fillId="0" borderId="0" xfId="6" applyFont="1" applyFill="1" applyBorder="1" applyAlignment="1">
      <alignment wrapText="1"/>
    </xf>
    <xf numFmtId="0" fontId="3" fillId="0" borderId="0" xfId="0" applyFont="1" applyBorder="1"/>
    <xf numFmtId="165" fontId="3" fillId="0" borderId="3" xfId="0" applyNumberFormat="1" applyFont="1" applyFill="1" applyBorder="1" applyAlignment="1">
      <alignment wrapText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6" applyFont="1" applyFill="1" applyBorder="1" applyAlignment="1">
      <alignment vertical="center" wrapText="1"/>
    </xf>
    <xf numFmtId="164" fontId="5" fillId="0" borderId="1" xfId="6" applyFont="1" applyFill="1" applyBorder="1" applyAlignment="1">
      <alignment vertical="center" wrapText="1"/>
    </xf>
    <xf numFmtId="164" fontId="5" fillId="0" borderId="1" xfId="6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164" fontId="3" fillId="0" borderId="1" xfId="6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/>
    </xf>
    <xf numFmtId="164" fontId="3" fillId="0" borderId="1" xfId="6" applyFont="1" applyFill="1" applyBorder="1" applyAlignment="1">
      <alignment horizontal="left" vertical="center" wrapText="1"/>
    </xf>
    <xf numFmtId="164" fontId="7" fillId="0" borderId="1" xfId="6" applyFont="1" applyFill="1" applyBorder="1" applyAlignment="1">
      <alignment horizontal="center" vertical="center" wrapText="1"/>
    </xf>
    <xf numFmtId="164" fontId="4" fillId="0" borderId="0" xfId="6" applyFont="1" applyFill="1" applyAlignment="1">
      <alignment horizontal="center"/>
    </xf>
    <xf numFmtId="164" fontId="7" fillId="2" borderId="1" xfId="6" applyFont="1" applyFill="1" applyBorder="1" applyAlignment="1">
      <alignment horizontal="center" vertical="center" wrapText="1"/>
    </xf>
    <xf numFmtId="164" fontId="6" fillId="2" borderId="4" xfId="6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3" borderId="1" xfId="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65" fontId="5" fillId="0" borderId="1" xfId="0" applyNumberFormat="1" applyFont="1" applyFill="1" applyBorder="1" applyAlignment="1">
      <alignment vertical="center" wrapText="1"/>
    </xf>
    <xf numFmtId="43" fontId="3" fillId="0" borderId="1" xfId="9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5" fillId="4" borderId="1" xfId="6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164" fontId="3" fillId="4" borderId="1" xfId="6" applyFont="1" applyFill="1" applyBorder="1" applyAlignment="1">
      <alignment horizontal="center" vertical="center" wrapText="1"/>
    </xf>
    <xf numFmtId="164" fontId="5" fillId="4" borderId="1" xfId="6" applyFont="1" applyFill="1" applyBorder="1" applyAlignment="1">
      <alignment horizontal="center" vertical="center"/>
    </xf>
    <xf numFmtId="164" fontId="5" fillId="4" borderId="1" xfId="6" applyFont="1" applyFill="1" applyBorder="1" applyAlignment="1">
      <alignment horizontal="center" vertical="center" wrapText="1"/>
    </xf>
    <xf numFmtId="164" fontId="3" fillId="4" borderId="1" xfId="6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5" fillId="4" borderId="1" xfId="6" applyFont="1" applyFill="1" applyBorder="1" applyAlignment="1">
      <alignment vertical="center" wrapText="1"/>
    </xf>
    <xf numFmtId="164" fontId="7" fillId="4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165" fontId="5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5" borderId="1" xfId="6" applyFont="1" applyFill="1" applyBorder="1" applyAlignment="1">
      <alignment vertical="center" wrapText="1"/>
    </xf>
    <xf numFmtId="164" fontId="3" fillId="5" borderId="1" xfId="6" applyFont="1" applyFill="1" applyBorder="1" applyAlignment="1">
      <alignment vertical="center" wrapText="1"/>
    </xf>
    <xf numFmtId="164" fontId="3" fillId="5" borderId="1" xfId="6" applyFont="1" applyFill="1" applyBorder="1" applyAlignment="1">
      <alignment horizontal="center" vertical="center" wrapText="1"/>
    </xf>
    <xf numFmtId="164" fontId="5" fillId="5" borderId="1" xfId="6" applyFont="1" applyFill="1" applyBorder="1" applyAlignment="1">
      <alignment horizontal="center" vertical="center" wrapText="1"/>
    </xf>
    <xf numFmtId="164" fontId="3" fillId="5" borderId="1" xfId="6" applyFont="1" applyFill="1" applyBorder="1" applyAlignment="1">
      <alignment vertical="center"/>
    </xf>
    <xf numFmtId="164" fontId="5" fillId="5" borderId="1" xfId="6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5" fillId="5" borderId="1" xfId="6" applyFont="1" applyFill="1" applyBorder="1" applyAlignment="1">
      <alignment vertical="center"/>
    </xf>
    <xf numFmtId="164" fontId="5" fillId="5" borderId="1" xfId="6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1" xfId="6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3" fillId="5" borderId="4" xfId="6" applyFont="1" applyFill="1" applyBorder="1" applyAlignment="1">
      <alignment horizontal="center" vertical="center"/>
    </xf>
    <xf numFmtId="164" fontId="3" fillId="5" borderId="5" xfId="6" applyFont="1" applyFill="1" applyBorder="1" applyAlignment="1">
      <alignment horizontal="center" vertical="center"/>
    </xf>
    <xf numFmtId="164" fontId="3" fillId="5" borderId="6" xfId="6" applyFont="1" applyFill="1" applyBorder="1" applyAlignment="1">
      <alignment horizontal="center" vertical="center"/>
    </xf>
    <xf numFmtId="164" fontId="3" fillId="0" borderId="4" xfId="6" applyFont="1" applyFill="1" applyBorder="1" applyAlignment="1">
      <alignment horizontal="center" vertical="center"/>
    </xf>
    <xf numFmtId="164" fontId="3" fillId="0" borderId="5" xfId="6" applyFont="1" applyFill="1" applyBorder="1" applyAlignment="1">
      <alignment horizontal="center" vertical="center"/>
    </xf>
    <xf numFmtId="164" fontId="3" fillId="0" borderId="6" xfId="6" applyFont="1" applyFill="1" applyBorder="1" applyAlignment="1">
      <alignment horizontal="center" vertical="center"/>
    </xf>
    <xf numFmtId="164" fontId="7" fillId="0" borderId="4" xfId="6" applyFont="1" applyFill="1" applyBorder="1" applyAlignment="1">
      <alignment horizontal="center" vertical="center" wrapText="1"/>
    </xf>
    <xf numFmtId="164" fontId="7" fillId="0" borderId="5" xfId="6" applyFont="1" applyFill="1" applyBorder="1" applyAlignment="1">
      <alignment horizontal="center" vertical="center" wrapText="1"/>
    </xf>
    <xf numFmtId="164" fontId="7" fillId="0" borderId="6" xfId="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5" fillId="0" borderId="4" xfId="6" applyFont="1" applyFill="1" applyBorder="1" applyAlignment="1">
      <alignment horizontal="center" vertical="center" wrapText="1"/>
    </xf>
    <xf numFmtId="164" fontId="5" fillId="0" borderId="5" xfId="6" applyFont="1" applyFill="1" applyBorder="1" applyAlignment="1">
      <alignment horizontal="center" vertical="center" wrapText="1"/>
    </xf>
    <xf numFmtId="164" fontId="5" fillId="0" borderId="6" xfId="6" applyFont="1" applyFill="1" applyBorder="1" applyAlignment="1">
      <alignment horizontal="center" vertical="center" wrapText="1"/>
    </xf>
    <xf numFmtId="164" fontId="3" fillId="0" borderId="4" xfId="6" applyFont="1" applyFill="1" applyBorder="1" applyAlignment="1">
      <alignment horizontal="center" vertical="center" wrapText="1"/>
    </xf>
    <xf numFmtId="164" fontId="3" fillId="0" borderId="5" xfId="6" applyFont="1" applyFill="1" applyBorder="1" applyAlignment="1">
      <alignment horizontal="center" vertical="center" wrapText="1"/>
    </xf>
    <xf numFmtId="164" fontId="3" fillId="0" borderId="6" xfId="6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 2" xfId="2" xr:uid="{00000000-0005-0000-0000-000002000000}"/>
    <cellStyle name="Normal 3" xfId="3" xr:uid="{00000000-0005-0000-0000-000003000000}"/>
    <cellStyle name="Separador de milhares 2" xfId="4" xr:uid="{00000000-0005-0000-0000-000004000000}"/>
    <cellStyle name="Separador de milhares 2 2" xfId="7" xr:uid="{7E1B5402-1EAB-4687-A09D-4C22FF01A260}"/>
    <cellStyle name="Separador de milhares 3" xfId="5" xr:uid="{00000000-0005-0000-0000-000005000000}"/>
    <cellStyle name="Separador de milhares 3 2" xfId="8" xr:uid="{C34B9B82-E0E0-4BB8-8322-5FD9D389B156}"/>
    <cellStyle name="Vírgula" xfId="6" builtinId="3"/>
    <cellStyle name="Vírgula 2" xfId="9" xr:uid="{93F37EB6-2C3C-4E94-9BF7-09F402AEFCE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17584</xdr:rowOff>
    </xdr:from>
    <xdr:to>
      <xdr:col>2</xdr:col>
      <xdr:colOff>200024</xdr:colOff>
      <xdr:row>5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F96721-79FC-43C4-BAF7-F680EB0BD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123825" y="17584"/>
          <a:ext cx="1914524" cy="78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C120"/>
  <sheetViews>
    <sheetView showGridLines="0" tabSelected="1" topLeftCell="A111" zoomScaleNormal="100" workbookViewId="0">
      <selection activeCell="A114" sqref="A114"/>
    </sheetView>
  </sheetViews>
  <sheetFormatPr defaultColWidth="9.140625" defaultRowHeight="11.25" x14ac:dyDescent="0.2"/>
  <cols>
    <col min="1" max="1" width="9.28515625" style="54" customWidth="1"/>
    <col min="2" max="2" width="18.28515625" style="54" customWidth="1"/>
    <col min="3" max="3" width="12.42578125" style="54" customWidth="1"/>
    <col min="4" max="4" width="19.85546875" style="11" customWidth="1"/>
    <col min="5" max="5" width="16" style="54" customWidth="1"/>
    <col min="6" max="6" width="45.85546875" style="85" hidden="1" customWidth="1"/>
    <col min="7" max="7" width="19.85546875" style="119" customWidth="1"/>
    <col min="8" max="8" width="19.140625" style="119" customWidth="1"/>
    <col min="9" max="9" width="19.85546875" style="119" customWidth="1"/>
    <col min="10" max="12" width="9.28515625" style="12" customWidth="1"/>
    <col min="13" max="13" width="10.7109375" style="12" customWidth="1"/>
    <col min="14" max="15" width="10.7109375" style="13" customWidth="1"/>
    <col min="16" max="16" width="11.42578125" style="13" customWidth="1"/>
    <col min="17" max="17" width="10.7109375" style="13" customWidth="1"/>
    <col min="18" max="19" width="10.7109375" style="13" hidden="1" customWidth="1"/>
    <col min="20" max="20" width="12.28515625" style="13" hidden="1" customWidth="1"/>
    <col min="21" max="21" width="10.7109375" style="13" hidden="1" customWidth="1"/>
    <col min="22" max="22" width="10.7109375" style="41" customWidth="1"/>
    <col min="23" max="16384" width="9.140625" style="1"/>
  </cols>
  <sheetData>
    <row r="2" spans="1:22" ht="18.600000000000001" customHeight="1" x14ac:dyDescent="0.35">
      <c r="A2" s="144" t="s">
        <v>315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4" spans="1:22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6" spans="1:22" ht="28.5" customHeight="1" x14ac:dyDescent="0.2">
      <c r="A6" s="100" t="s">
        <v>119</v>
      </c>
      <c r="B6" s="100" t="s">
        <v>120</v>
      </c>
      <c r="C6" s="100" t="s">
        <v>121</v>
      </c>
      <c r="D6" s="58" t="s">
        <v>122</v>
      </c>
      <c r="E6" s="26" t="s">
        <v>28</v>
      </c>
      <c r="F6" s="43" t="s">
        <v>123</v>
      </c>
      <c r="G6" s="100" t="s">
        <v>3</v>
      </c>
      <c r="H6" s="61" t="s">
        <v>128</v>
      </c>
      <c r="I6" s="61" t="s">
        <v>129</v>
      </c>
      <c r="J6" s="43" t="s">
        <v>2</v>
      </c>
      <c r="K6" s="43" t="s">
        <v>1</v>
      </c>
      <c r="L6" s="43" t="s">
        <v>6</v>
      </c>
      <c r="M6" s="43" t="s">
        <v>7</v>
      </c>
      <c r="N6" s="43" t="s">
        <v>8</v>
      </c>
      <c r="O6" s="43" t="s">
        <v>9</v>
      </c>
      <c r="P6" s="43" t="s">
        <v>10</v>
      </c>
      <c r="Q6" s="43" t="s">
        <v>12</v>
      </c>
      <c r="R6" s="43" t="s">
        <v>13</v>
      </c>
      <c r="S6" s="43" t="s">
        <v>14</v>
      </c>
      <c r="T6" s="43" t="s">
        <v>15</v>
      </c>
      <c r="U6" s="43" t="s">
        <v>16</v>
      </c>
      <c r="V6" s="43" t="s">
        <v>31</v>
      </c>
    </row>
    <row r="7" spans="1:22" s="2" customFormat="1" ht="11.2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</row>
    <row r="8" spans="1:22" ht="44.25" customHeight="1" x14ac:dyDescent="0.2">
      <c r="A8" s="87" t="s">
        <v>124</v>
      </c>
      <c r="B8" s="60" t="s">
        <v>251</v>
      </c>
      <c r="C8" s="101" t="s">
        <v>285</v>
      </c>
      <c r="D8" s="89" t="s">
        <v>252</v>
      </c>
      <c r="E8" s="88" t="s">
        <v>253</v>
      </c>
      <c r="F8" s="72"/>
      <c r="G8" s="116" t="s">
        <v>254</v>
      </c>
      <c r="H8" s="90" t="s">
        <v>255</v>
      </c>
      <c r="I8" s="116" t="s">
        <v>280</v>
      </c>
      <c r="J8" s="96">
        <v>844.2</v>
      </c>
      <c r="K8" s="96">
        <v>844.2</v>
      </c>
      <c r="L8" s="95">
        <v>844.2</v>
      </c>
      <c r="M8" s="95">
        <v>844.2</v>
      </c>
      <c r="N8" s="95">
        <v>844.2</v>
      </c>
      <c r="O8" s="95">
        <v>844.2</v>
      </c>
      <c r="P8" s="95">
        <v>844.2</v>
      </c>
      <c r="Q8" s="95">
        <v>844.2</v>
      </c>
      <c r="R8" s="95"/>
      <c r="S8" s="95"/>
      <c r="T8" s="97"/>
      <c r="U8" s="31"/>
      <c r="V8" s="40">
        <f t="shared" ref="V8" si="0">SUM(J8:U8)</f>
        <v>6753.5999999999995</v>
      </c>
    </row>
    <row r="9" spans="1:22" s="2" customFormat="1" ht="71.25" customHeight="1" x14ac:dyDescent="0.2">
      <c r="A9" s="60" t="s">
        <v>124</v>
      </c>
      <c r="B9" s="60" t="s">
        <v>125</v>
      </c>
      <c r="C9" s="102" t="s">
        <v>126</v>
      </c>
      <c r="D9" s="59" t="s">
        <v>11</v>
      </c>
      <c r="E9" s="60" t="s">
        <v>21</v>
      </c>
      <c r="F9" s="39" t="s">
        <v>127</v>
      </c>
      <c r="G9" s="60" t="s">
        <v>32</v>
      </c>
      <c r="H9" s="60" t="s">
        <v>230</v>
      </c>
      <c r="I9" s="60" t="s">
        <v>134</v>
      </c>
      <c r="J9" s="29">
        <v>1500</v>
      </c>
      <c r="K9" s="30">
        <v>1500</v>
      </c>
      <c r="L9" s="30">
        <v>1500</v>
      </c>
      <c r="M9" s="30">
        <v>1500</v>
      </c>
      <c r="N9" s="31">
        <v>1500</v>
      </c>
      <c r="O9" s="31">
        <v>1500</v>
      </c>
      <c r="P9" s="31">
        <v>1500</v>
      </c>
      <c r="Q9" s="31">
        <v>1500</v>
      </c>
      <c r="R9" s="31"/>
      <c r="S9" s="31"/>
      <c r="T9" s="31"/>
      <c r="U9" s="31"/>
      <c r="V9" s="40">
        <f>SUM(J9:U9)</f>
        <v>12000</v>
      </c>
    </row>
    <row r="10" spans="1:22" ht="52.5" customHeight="1" x14ac:dyDescent="0.2">
      <c r="A10" s="87" t="s">
        <v>124</v>
      </c>
      <c r="B10" s="60" t="s">
        <v>130</v>
      </c>
      <c r="C10" s="87" t="s">
        <v>285</v>
      </c>
      <c r="D10" s="56" t="s">
        <v>112</v>
      </c>
      <c r="E10" s="88" t="s">
        <v>113</v>
      </c>
      <c r="F10" s="72" t="s">
        <v>228</v>
      </c>
      <c r="G10" s="114" t="s">
        <v>114</v>
      </c>
      <c r="H10" s="109" t="s">
        <v>301</v>
      </c>
      <c r="I10" s="109" t="s">
        <v>231</v>
      </c>
      <c r="J10" s="96">
        <v>680</v>
      </c>
      <c r="K10" s="96">
        <v>680</v>
      </c>
      <c r="L10" s="95">
        <v>680</v>
      </c>
      <c r="M10" s="95">
        <v>680</v>
      </c>
      <c r="N10" s="95">
        <v>680</v>
      </c>
      <c r="O10" s="31">
        <v>680</v>
      </c>
      <c r="P10" s="31">
        <v>680</v>
      </c>
      <c r="Q10" s="31">
        <v>680</v>
      </c>
      <c r="R10" s="31"/>
      <c r="S10" s="31"/>
      <c r="T10" s="28"/>
      <c r="U10" s="31"/>
      <c r="V10" s="40">
        <f t="shared" ref="V10" si="1">SUM(J10:U10)</f>
        <v>5440</v>
      </c>
    </row>
    <row r="11" spans="1:22" s="2" customFormat="1" ht="54" customHeight="1" x14ac:dyDescent="0.2">
      <c r="A11" s="60" t="s">
        <v>124</v>
      </c>
      <c r="B11" s="60" t="s">
        <v>130</v>
      </c>
      <c r="C11" s="66" t="s">
        <v>131</v>
      </c>
      <c r="D11" s="62" t="s">
        <v>39</v>
      </c>
      <c r="E11" s="60" t="s">
        <v>40</v>
      </c>
      <c r="F11" s="39" t="s">
        <v>132</v>
      </c>
      <c r="G11" s="109" t="s">
        <v>41</v>
      </c>
      <c r="H11" s="109" t="s">
        <v>133</v>
      </c>
      <c r="I11" s="109" t="s">
        <v>274</v>
      </c>
      <c r="J11" s="39">
        <v>115.46</v>
      </c>
      <c r="K11" s="30">
        <v>115.46</v>
      </c>
      <c r="L11" s="32">
        <v>115.46</v>
      </c>
      <c r="M11" s="31">
        <v>115.46</v>
      </c>
      <c r="N11" s="31">
        <v>115.46</v>
      </c>
      <c r="O11" s="31">
        <v>115.46</v>
      </c>
      <c r="P11" s="31">
        <v>115.46</v>
      </c>
      <c r="Q11" s="31">
        <v>115.46</v>
      </c>
      <c r="R11" s="31"/>
      <c r="S11" s="31"/>
      <c r="T11" s="31"/>
      <c r="U11" s="31"/>
      <c r="V11" s="40">
        <f t="shared" ref="V11:V15" si="2">SUM(J11:U11)</f>
        <v>923.68000000000006</v>
      </c>
    </row>
    <row r="12" spans="1:22" s="2" customFormat="1" ht="33.75" x14ac:dyDescent="0.2">
      <c r="A12" s="60" t="s">
        <v>124</v>
      </c>
      <c r="B12" s="60" t="s">
        <v>130</v>
      </c>
      <c r="C12" s="66" t="s">
        <v>131</v>
      </c>
      <c r="D12" s="62" t="s">
        <v>39</v>
      </c>
      <c r="E12" s="60" t="s">
        <v>40</v>
      </c>
      <c r="F12" s="39" t="s">
        <v>132</v>
      </c>
      <c r="G12" s="109" t="s">
        <v>42</v>
      </c>
      <c r="H12" s="109" t="s">
        <v>135</v>
      </c>
      <c r="I12" s="109" t="s">
        <v>275</v>
      </c>
      <c r="J12" s="31">
        <v>255.18</v>
      </c>
      <c r="K12" s="31">
        <v>255.18</v>
      </c>
      <c r="L12" s="31">
        <v>255.18</v>
      </c>
      <c r="M12" s="31">
        <v>255.18</v>
      </c>
      <c r="N12" s="31">
        <v>255.18</v>
      </c>
      <c r="O12" s="31">
        <v>255.18</v>
      </c>
      <c r="P12" s="31">
        <v>278.7</v>
      </c>
      <c r="Q12" s="31">
        <v>278.7</v>
      </c>
      <c r="R12" s="31"/>
      <c r="S12" s="31"/>
      <c r="T12" s="31"/>
      <c r="U12" s="31"/>
      <c r="V12" s="40">
        <f t="shared" si="2"/>
        <v>2088.48</v>
      </c>
    </row>
    <row r="13" spans="1:22" s="2" customFormat="1" ht="41.25" customHeight="1" x14ac:dyDescent="0.2">
      <c r="A13" s="60" t="s">
        <v>124</v>
      </c>
      <c r="B13" s="60" t="s">
        <v>130</v>
      </c>
      <c r="C13" s="66" t="s">
        <v>131</v>
      </c>
      <c r="D13" s="62" t="s">
        <v>39</v>
      </c>
      <c r="E13" s="60" t="s">
        <v>40</v>
      </c>
      <c r="F13" s="39" t="s">
        <v>132</v>
      </c>
      <c r="G13" s="109" t="s">
        <v>43</v>
      </c>
      <c r="H13" s="109" t="s">
        <v>136</v>
      </c>
      <c r="I13" s="109" t="s">
        <v>275</v>
      </c>
      <c r="J13" s="29">
        <v>255.18</v>
      </c>
      <c r="K13" s="31">
        <v>255.18</v>
      </c>
      <c r="L13" s="31">
        <v>255.18</v>
      </c>
      <c r="M13" s="31">
        <v>255.18</v>
      </c>
      <c r="N13" s="31">
        <v>255.18</v>
      </c>
      <c r="O13" s="31">
        <v>255.18</v>
      </c>
      <c r="P13" s="31">
        <v>278.7</v>
      </c>
      <c r="Q13" s="31">
        <v>278.7</v>
      </c>
      <c r="R13" s="31"/>
      <c r="S13" s="31"/>
      <c r="T13" s="31"/>
      <c r="U13" s="31"/>
      <c r="V13" s="40">
        <f t="shared" si="2"/>
        <v>2088.48</v>
      </c>
    </row>
    <row r="14" spans="1:22" ht="56.25" x14ac:dyDescent="0.2">
      <c r="A14" s="87" t="s">
        <v>124</v>
      </c>
      <c r="B14" s="60" t="s">
        <v>130</v>
      </c>
      <c r="C14" s="101" t="s">
        <v>226</v>
      </c>
      <c r="D14" s="56" t="s">
        <v>115</v>
      </c>
      <c r="E14" s="44" t="s">
        <v>116</v>
      </c>
      <c r="F14" s="72" t="s">
        <v>227</v>
      </c>
      <c r="G14" s="114" t="s">
        <v>117</v>
      </c>
      <c r="H14" s="109" t="s">
        <v>300</v>
      </c>
      <c r="I14" s="109" t="s">
        <v>279</v>
      </c>
      <c r="J14" s="96">
        <v>12690</v>
      </c>
      <c r="K14" s="96">
        <v>12690</v>
      </c>
      <c r="L14" s="95">
        <v>12690</v>
      </c>
      <c r="M14" s="95">
        <v>12690</v>
      </c>
      <c r="N14" s="95">
        <v>12690</v>
      </c>
      <c r="O14" s="31">
        <v>13270</v>
      </c>
      <c r="P14" s="31">
        <v>13270</v>
      </c>
      <c r="Q14" s="31">
        <v>13270</v>
      </c>
      <c r="R14" s="31"/>
      <c r="S14" s="31"/>
      <c r="T14" s="28"/>
      <c r="U14" s="31"/>
      <c r="V14" s="40">
        <f t="shared" si="2"/>
        <v>103260</v>
      </c>
    </row>
    <row r="15" spans="1:22" s="2" customFormat="1" x14ac:dyDescent="0.2">
      <c r="A15" s="45"/>
      <c r="B15" s="45"/>
      <c r="C15" s="45"/>
      <c r="D15" s="6" t="s">
        <v>0</v>
      </c>
      <c r="E15" s="45"/>
      <c r="F15" s="71"/>
      <c r="G15" s="110"/>
      <c r="H15" s="110"/>
      <c r="I15" s="110"/>
      <c r="J15" s="7">
        <f t="shared" ref="J15:U15" si="3">SUM(J8:J14)</f>
        <v>16340.02</v>
      </c>
      <c r="K15" s="7">
        <f t="shared" si="3"/>
        <v>16340.02</v>
      </c>
      <c r="L15" s="7">
        <f t="shared" si="3"/>
        <v>16340.02</v>
      </c>
      <c r="M15" s="7">
        <f t="shared" si="3"/>
        <v>16340.02</v>
      </c>
      <c r="N15" s="7">
        <f t="shared" si="3"/>
        <v>16340.02</v>
      </c>
      <c r="O15" s="7">
        <f t="shared" si="3"/>
        <v>16920.02</v>
      </c>
      <c r="P15" s="7">
        <f t="shared" si="3"/>
        <v>16967.059999999998</v>
      </c>
      <c r="Q15" s="7">
        <f t="shared" si="3"/>
        <v>16967.059999999998</v>
      </c>
      <c r="R15" s="7">
        <f t="shared" si="3"/>
        <v>0</v>
      </c>
      <c r="S15" s="7">
        <f t="shared" si="3"/>
        <v>0</v>
      </c>
      <c r="T15" s="7">
        <f t="shared" si="3"/>
        <v>0</v>
      </c>
      <c r="U15" s="7">
        <f t="shared" si="3"/>
        <v>0</v>
      </c>
      <c r="V15" s="42">
        <f t="shared" si="2"/>
        <v>132554.23999999999</v>
      </c>
    </row>
    <row r="16" spans="1:22" x14ac:dyDescent="0.2">
      <c r="A16" s="46"/>
      <c r="B16" s="46"/>
      <c r="C16" s="46"/>
      <c r="D16" s="17"/>
      <c r="E16" s="46"/>
      <c r="F16" s="78"/>
      <c r="G16" s="111"/>
      <c r="H16" s="111"/>
      <c r="I16" s="11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1.25" customHeight="1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s="73" customFormat="1" ht="58.5" customHeight="1" x14ac:dyDescent="0.2">
      <c r="A18" s="60" t="s">
        <v>124</v>
      </c>
      <c r="B18" s="60" t="s">
        <v>118</v>
      </c>
      <c r="C18" s="103" t="s">
        <v>285</v>
      </c>
      <c r="D18" s="75" t="s">
        <v>257</v>
      </c>
      <c r="E18" s="47" t="s">
        <v>263</v>
      </c>
      <c r="F18" s="79" t="s">
        <v>273</v>
      </c>
      <c r="G18" s="109" t="s">
        <v>270</v>
      </c>
      <c r="H18" s="109" t="s">
        <v>266</v>
      </c>
      <c r="I18" s="109" t="s">
        <v>267</v>
      </c>
      <c r="J18" s="98">
        <v>2441.69</v>
      </c>
      <c r="K18" s="98">
        <v>2446.54</v>
      </c>
      <c r="L18" s="98">
        <v>2512.2800000000002</v>
      </c>
      <c r="M18" s="98">
        <v>2487.63</v>
      </c>
      <c r="N18" s="98">
        <v>2356.14</v>
      </c>
      <c r="O18" s="98">
        <v>2461.5</v>
      </c>
      <c r="P18" s="121"/>
      <c r="Q18" s="121"/>
      <c r="R18" s="94"/>
      <c r="S18" s="95"/>
      <c r="T18" s="95"/>
      <c r="U18" s="36"/>
      <c r="V18" s="40">
        <f t="shared" ref="V18" si="4">SUM(J18:U18)</f>
        <v>14705.779999999999</v>
      </c>
    </row>
    <row r="19" spans="1:22" s="73" customFormat="1" ht="74.25" customHeight="1" x14ac:dyDescent="0.2">
      <c r="A19" s="60" t="s">
        <v>124</v>
      </c>
      <c r="B19" s="60" t="s">
        <v>118</v>
      </c>
      <c r="C19" s="66" t="s">
        <v>137</v>
      </c>
      <c r="D19" s="89" t="s">
        <v>70</v>
      </c>
      <c r="E19" s="60" t="s">
        <v>89</v>
      </c>
      <c r="F19" s="39" t="s">
        <v>138</v>
      </c>
      <c r="G19" s="109" t="s">
        <v>77</v>
      </c>
      <c r="H19" s="109" t="s">
        <v>304</v>
      </c>
      <c r="I19" s="109" t="s">
        <v>267</v>
      </c>
      <c r="J19" s="29">
        <v>13542.5</v>
      </c>
      <c r="K19" s="30">
        <v>13745</v>
      </c>
      <c r="L19" s="30">
        <v>14477</v>
      </c>
      <c r="M19" s="31">
        <v>14820.5</v>
      </c>
      <c r="N19" s="31">
        <v>17517</v>
      </c>
      <c r="O19" s="31">
        <v>14380.5</v>
      </c>
      <c r="P19" s="31">
        <v>16367.5</v>
      </c>
      <c r="Q19" s="31">
        <v>14745</v>
      </c>
      <c r="R19" s="31"/>
      <c r="S19" s="31"/>
      <c r="T19" s="31"/>
      <c r="U19" s="31"/>
      <c r="V19" s="40">
        <f t="shared" ref="V19:V52" si="5">SUM(J19:U19)</f>
        <v>119595</v>
      </c>
    </row>
    <row r="20" spans="1:22" ht="11.25" customHeight="1" x14ac:dyDescent="0.2">
      <c r="A20" s="149" t="s">
        <v>124</v>
      </c>
      <c r="B20" s="149" t="s">
        <v>118</v>
      </c>
      <c r="C20" s="152" t="s">
        <v>139</v>
      </c>
      <c r="D20" s="155" t="s">
        <v>50</v>
      </c>
      <c r="E20" s="158" t="s">
        <v>51</v>
      </c>
      <c r="F20" s="39" t="s">
        <v>140</v>
      </c>
      <c r="G20" s="161" t="s">
        <v>106</v>
      </c>
      <c r="H20" s="161" t="s">
        <v>304</v>
      </c>
      <c r="I20" s="161" t="s">
        <v>141</v>
      </c>
      <c r="J20" s="167">
        <v>19611.919999999998</v>
      </c>
      <c r="K20" s="164">
        <v>17691.86</v>
      </c>
      <c r="L20" s="164">
        <v>23433.1</v>
      </c>
      <c r="M20" s="164">
        <v>18418.18</v>
      </c>
      <c r="N20" s="164">
        <v>18819.919999999998</v>
      </c>
      <c r="O20" s="164">
        <v>19495.04</v>
      </c>
      <c r="P20" s="138">
        <v>19602.919999999998</v>
      </c>
      <c r="Q20" s="138">
        <v>21599.46</v>
      </c>
      <c r="R20" s="138"/>
      <c r="S20" s="138"/>
      <c r="T20" s="138"/>
      <c r="U20" s="138"/>
      <c r="V20" s="141">
        <f>SUM(J20:U20)</f>
        <v>158672.4</v>
      </c>
    </row>
    <row r="21" spans="1:22" x14ac:dyDescent="0.2">
      <c r="A21" s="150"/>
      <c r="B21" s="150"/>
      <c r="C21" s="153"/>
      <c r="D21" s="156"/>
      <c r="E21" s="159"/>
      <c r="F21" s="39" t="s">
        <v>142</v>
      </c>
      <c r="G21" s="162"/>
      <c r="H21" s="162"/>
      <c r="I21" s="162"/>
      <c r="J21" s="168"/>
      <c r="K21" s="165"/>
      <c r="L21" s="165"/>
      <c r="M21" s="165"/>
      <c r="N21" s="165"/>
      <c r="O21" s="165"/>
      <c r="P21" s="139"/>
      <c r="Q21" s="139"/>
      <c r="R21" s="139"/>
      <c r="S21" s="139"/>
      <c r="T21" s="139"/>
      <c r="U21" s="139"/>
      <c r="V21" s="142"/>
    </row>
    <row r="22" spans="1:22" x14ac:dyDescent="0.2">
      <c r="A22" s="150"/>
      <c r="B22" s="150"/>
      <c r="C22" s="153"/>
      <c r="D22" s="156"/>
      <c r="E22" s="159"/>
      <c r="F22" s="39" t="s">
        <v>143</v>
      </c>
      <c r="G22" s="162"/>
      <c r="H22" s="162"/>
      <c r="I22" s="162"/>
      <c r="J22" s="168"/>
      <c r="K22" s="165"/>
      <c r="L22" s="165"/>
      <c r="M22" s="165"/>
      <c r="N22" s="165"/>
      <c r="O22" s="165"/>
      <c r="P22" s="139"/>
      <c r="Q22" s="139"/>
      <c r="R22" s="139"/>
      <c r="S22" s="139"/>
      <c r="T22" s="139"/>
      <c r="U22" s="139"/>
      <c r="V22" s="142"/>
    </row>
    <row r="23" spans="1:22" x14ac:dyDescent="0.2">
      <c r="A23" s="150"/>
      <c r="B23" s="150"/>
      <c r="C23" s="153"/>
      <c r="D23" s="156"/>
      <c r="E23" s="159"/>
      <c r="F23" s="39" t="s">
        <v>144</v>
      </c>
      <c r="G23" s="162"/>
      <c r="H23" s="162"/>
      <c r="I23" s="162"/>
      <c r="J23" s="168"/>
      <c r="K23" s="165"/>
      <c r="L23" s="165"/>
      <c r="M23" s="165"/>
      <c r="N23" s="165"/>
      <c r="O23" s="165"/>
      <c r="P23" s="139"/>
      <c r="Q23" s="139"/>
      <c r="R23" s="139"/>
      <c r="S23" s="139"/>
      <c r="T23" s="139"/>
      <c r="U23" s="139"/>
      <c r="V23" s="142"/>
    </row>
    <row r="24" spans="1:22" x14ac:dyDescent="0.2">
      <c r="A24" s="150"/>
      <c r="B24" s="150"/>
      <c r="C24" s="153"/>
      <c r="D24" s="156"/>
      <c r="E24" s="159"/>
      <c r="F24" s="39" t="s">
        <v>145</v>
      </c>
      <c r="G24" s="162"/>
      <c r="H24" s="162"/>
      <c r="I24" s="162"/>
      <c r="J24" s="168"/>
      <c r="K24" s="165"/>
      <c r="L24" s="165"/>
      <c r="M24" s="165"/>
      <c r="N24" s="165"/>
      <c r="O24" s="165"/>
      <c r="P24" s="139"/>
      <c r="Q24" s="139"/>
      <c r="R24" s="139"/>
      <c r="S24" s="139"/>
      <c r="T24" s="139"/>
      <c r="U24" s="139"/>
      <c r="V24" s="142"/>
    </row>
    <row r="25" spans="1:22" x14ac:dyDescent="0.2">
      <c r="A25" s="150"/>
      <c r="B25" s="150"/>
      <c r="C25" s="153"/>
      <c r="D25" s="156"/>
      <c r="E25" s="159"/>
      <c r="F25" s="39" t="s">
        <v>146</v>
      </c>
      <c r="G25" s="162"/>
      <c r="H25" s="162"/>
      <c r="I25" s="162"/>
      <c r="J25" s="168"/>
      <c r="K25" s="165"/>
      <c r="L25" s="165"/>
      <c r="M25" s="165"/>
      <c r="N25" s="165"/>
      <c r="O25" s="165"/>
      <c r="P25" s="139"/>
      <c r="Q25" s="139"/>
      <c r="R25" s="139"/>
      <c r="S25" s="139"/>
      <c r="T25" s="139"/>
      <c r="U25" s="139"/>
      <c r="V25" s="142"/>
    </row>
    <row r="26" spans="1:22" x14ac:dyDescent="0.2">
      <c r="A26" s="150"/>
      <c r="B26" s="150"/>
      <c r="C26" s="153"/>
      <c r="D26" s="156"/>
      <c r="E26" s="159"/>
      <c r="F26" s="39" t="s">
        <v>147</v>
      </c>
      <c r="G26" s="162"/>
      <c r="H26" s="162"/>
      <c r="I26" s="162"/>
      <c r="J26" s="168"/>
      <c r="K26" s="165"/>
      <c r="L26" s="165"/>
      <c r="M26" s="165"/>
      <c r="N26" s="165"/>
      <c r="O26" s="165"/>
      <c r="P26" s="139"/>
      <c r="Q26" s="139"/>
      <c r="R26" s="139"/>
      <c r="S26" s="139"/>
      <c r="T26" s="139"/>
      <c r="U26" s="139"/>
      <c r="V26" s="142"/>
    </row>
    <row r="27" spans="1:22" ht="25.5" customHeight="1" x14ac:dyDescent="0.2">
      <c r="A27" s="151"/>
      <c r="B27" s="151"/>
      <c r="C27" s="154"/>
      <c r="D27" s="157"/>
      <c r="E27" s="160"/>
      <c r="F27" s="39" t="s">
        <v>148</v>
      </c>
      <c r="G27" s="163"/>
      <c r="H27" s="163"/>
      <c r="I27" s="163"/>
      <c r="J27" s="169"/>
      <c r="K27" s="166"/>
      <c r="L27" s="166"/>
      <c r="M27" s="166"/>
      <c r="N27" s="166"/>
      <c r="O27" s="166"/>
      <c r="P27" s="140"/>
      <c r="Q27" s="140"/>
      <c r="R27" s="140"/>
      <c r="S27" s="140"/>
      <c r="T27" s="140"/>
      <c r="U27" s="140"/>
      <c r="V27" s="143"/>
    </row>
    <row r="28" spans="1:22" s="73" customFormat="1" ht="84.75" customHeight="1" x14ac:dyDescent="0.2">
      <c r="A28" s="60" t="s">
        <v>124</v>
      </c>
      <c r="B28" s="60" t="s">
        <v>118</v>
      </c>
      <c r="C28" s="60" t="s">
        <v>285</v>
      </c>
      <c r="D28" s="89" t="s">
        <v>71</v>
      </c>
      <c r="E28" s="60" t="s">
        <v>90</v>
      </c>
      <c r="F28" s="39" t="s">
        <v>149</v>
      </c>
      <c r="G28" s="109" t="s">
        <v>78</v>
      </c>
      <c r="H28" s="109" t="s">
        <v>304</v>
      </c>
      <c r="I28" s="109" t="s">
        <v>141</v>
      </c>
      <c r="J28" s="29">
        <v>4520.62</v>
      </c>
      <c r="K28" s="30">
        <v>5005.54</v>
      </c>
      <c r="L28" s="30">
        <v>6984.62</v>
      </c>
      <c r="M28" s="31">
        <v>5169.24</v>
      </c>
      <c r="N28" s="31">
        <v>5270.16</v>
      </c>
      <c r="O28" s="31">
        <v>5384.62</v>
      </c>
      <c r="P28" s="31">
        <v>5091.7</v>
      </c>
      <c r="Q28" s="31">
        <v>5310.78</v>
      </c>
      <c r="R28" s="31"/>
      <c r="S28" s="31"/>
      <c r="T28" s="31"/>
      <c r="U28" s="31"/>
      <c r="V28" s="40">
        <f t="shared" si="5"/>
        <v>42737.279999999992</v>
      </c>
    </row>
    <row r="29" spans="1:22" s="73" customFormat="1" ht="65.25" customHeight="1" x14ac:dyDescent="0.2">
      <c r="A29" s="60" t="s">
        <v>124</v>
      </c>
      <c r="B29" s="60" t="s">
        <v>118</v>
      </c>
      <c r="C29" s="104" t="s">
        <v>285</v>
      </c>
      <c r="D29" s="27" t="s">
        <v>103</v>
      </c>
      <c r="E29" s="88" t="s">
        <v>108</v>
      </c>
      <c r="F29" s="72" t="s">
        <v>229</v>
      </c>
      <c r="G29" s="114" t="s">
        <v>109</v>
      </c>
      <c r="H29" s="109" t="s">
        <v>309</v>
      </c>
      <c r="I29" s="109" t="s">
        <v>267</v>
      </c>
      <c r="J29" s="98">
        <v>2790</v>
      </c>
      <c r="K29" s="30">
        <v>2790</v>
      </c>
      <c r="L29" s="30">
        <v>2790</v>
      </c>
      <c r="M29" s="31">
        <v>2790</v>
      </c>
      <c r="N29" s="31">
        <v>2790</v>
      </c>
      <c r="O29" s="31">
        <v>2790</v>
      </c>
      <c r="P29" s="31">
        <v>2790</v>
      </c>
      <c r="Q29" s="31">
        <v>2790</v>
      </c>
      <c r="R29" s="31"/>
      <c r="S29" s="31"/>
      <c r="T29" s="31"/>
      <c r="U29" s="31"/>
      <c r="V29" s="40">
        <f t="shared" si="5"/>
        <v>22320</v>
      </c>
    </row>
    <row r="30" spans="1:22" s="73" customFormat="1" ht="77.25" customHeight="1" x14ac:dyDescent="0.2">
      <c r="A30" s="60" t="s">
        <v>124</v>
      </c>
      <c r="B30" s="60" t="s">
        <v>118</v>
      </c>
      <c r="C30" s="66" t="s">
        <v>150</v>
      </c>
      <c r="D30" s="89" t="s">
        <v>151</v>
      </c>
      <c r="E30" s="60" t="s">
        <v>91</v>
      </c>
      <c r="F30" s="39" t="s">
        <v>152</v>
      </c>
      <c r="G30" s="120" t="s">
        <v>80</v>
      </c>
      <c r="H30" s="109" t="s">
        <v>304</v>
      </c>
      <c r="I30" s="109" t="s">
        <v>267</v>
      </c>
      <c r="J30" s="29">
        <v>1828.8</v>
      </c>
      <c r="K30" s="30">
        <v>1936.45</v>
      </c>
      <c r="L30" s="30">
        <v>2023</v>
      </c>
      <c r="M30" s="31">
        <v>1911.2</v>
      </c>
      <c r="N30" s="31">
        <v>2024.15</v>
      </c>
      <c r="O30" s="31">
        <v>2193</v>
      </c>
      <c r="P30" s="31">
        <v>1489</v>
      </c>
      <c r="Q30" s="31">
        <v>2085.4499999999998</v>
      </c>
      <c r="R30" s="31"/>
      <c r="S30" s="31"/>
      <c r="T30" s="31"/>
      <c r="U30" s="31"/>
      <c r="V30" s="40">
        <f t="shared" si="5"/>
        <v>15491.05</v>
      </c>
    </row>
    <row r="31" spans="1:22" s="73" customFormat="1" ht="67.5" customHeight="1" x14ac:dyDescent="0.2">
      <c r="A31" s="60" t="s">
        <v>124</v>
      </c>
      <c r="B31" s="60" t="s">
        <v>118</v>
      </c>
      <c r="C31" s="66" t="s">
        <v>153</v>
      </c>
      <c r="D31" s="89" t="s">
        <v>154</v>
      </c>
      <c r="E31" s="60" t="s">
        <v>91</v>
      </c>
      <c r="F31" s="39" t="s">
        <v>152</v>
      </c>
      <c r="G31" s="109" t="s">
        <v>79</v>
      </c>
      <c r="H31" s="109" t="s">
        <v>304</v>
      </c>
      <c r="I31" s="109" t="s">
        <v>267</v>
      </c>
      <c r="J31" s="29">
        <v>3226.67</v>
      </c>
      <c r="K31" s="30">
        <v>3531.26</v>
      </c>
      <c r="L31" s="30">
        <v>3765.67</v>
      </c>
      <c r="M31" s="31">
        <v>3813.33</v>
      </c>
      <c r="N31" s="31">
        <v>1906.67</v>
      </c>
      <c r="O31" s="31">
        <v>1906.67</v>
      </c>
      <c r="P31" s="31">
        <v>1906.67</v>
      </c>
      <c r="Q31" s="31">
        <v>1906.67</v>
      </c>
      <c r="R31" s="31"/>
      <c r="S31" s="31"/>
      <c r="T31" s="31"/>
      <c r="U31" s="31"/>
      <c r="V31" s="40">
        <f t="shared" si="5"/>
        <v>21963.61</v>
      </c>
    </row>
    <row r="32" spans="1:22" s="73" customFormat="1" ht="58.5" customHeight="1" x14ac:dyDescent="0.2">
      <c r="A32" s="60" t="s">
        <v>124</v>
      </c>
      <c r="B32" s="60" t="s">
        <v>118</v>
      </c>
      <c r="C32" s="66" t="s">
        <v>155</v>
      </c>
      <c r="D32" s="89" t="s">
        <v>156</v>
      </c>
      <c r="E32" s="60" t="s">
        <v>92</v>
      </c>
      <c r="F32" s="39" t="s">
        <v>157</v>
      </c>
      <c r="G32" s="109" t="s">
        <v>81</v>
      </c>
      <c r="H32" s="109" t="s">
        <v>232</v>
      </c>
      <c r="I32" s="109" t="s">
        <v>267</v>
      </c>
      <c r="J32" s="29">
        <v>4840</v>
      </c>
      <c r="K32" s="30">
        <v>4290</v>
      </c>
      <c r="L32" s="30">
        <v>4807</v>
      </c>
      <c r="M32" s="31">
        <v>4290</v>
      </c>
      <c r="N32" s="31">
        <v>5280</v>
      </c>
      <c r="O32" s="31">
        <v>5280</v>
      </c>
      <c r="P32" s="31">
        <v>5390</v>
      </c>
      <c r="Q32" s="31">
        <v>5720</v>
      </c>
      <c r="R32" s="31"/>
      <c r="S32" s="31"/>
      <c r="T32" s="31"/>
      <c r="U32" s="31"/>
      <c r="V32" s="40">
        <f t="shared" si="5"/>
        <v>39897</v>
      </c>
    </row>
    <row r="33" spans="1:159" s="73" customFormat="1" ht="72.75" customHeight="1" x14ac:dyDescent="0.2">
      <c r="A33" s="60" t="s">
        <v>124</v>
      </c>
      <c r="B33" s="60" t="s">
        <v>118</v>
      </c>
      <c r="C33" s="66" t="s">
        <v>158</v>
      </c>
      <c r="D33" s="89" t="s">
        <v>233</v>
      </c>
      <c r="E33" s="60" t="s">
        <v>93</v>
      </c>
      <c r="F33" s="39" t="s">
        <v>159</v>
      </c>
      <c r="G33" s="109" t="s">
        <v>82</v>
      </c>
      <c r="H33" s="109" t="s">
        <v>304</v>
      </c>
      <c r="I33" s="109" t="s">
        <v>267</v>
      </c>
      <c r="J33" s="29">
        <v>3520</v>
      </c>
      <c r="K33" s="30">
        <v>3520</v>
      </c>
      <c r="L33" s="30">
        <v>3520</v>
      </c>
      <c r="M33" s="31">
        <v>3520</v>
      </c>
      <c r="N33" s="31">
        <v>3520</v>
      </c>
      <c r="O33" s="31">
        <v>3520</v>
      </c>
      <c r="P33" s="31">
        <v>3520</v>
      </c>
      <c r="Q33" s="31">
        <v>4290</v>
      </c>
      <c r="R33" s="31"/>
      <c r="S33" s="31"/>
      <c r="T33" s="31"/>
      <c r="U33" s="31"/>
      <c r="V33" s="40">
        <f t="shared" si="5"/>
        <v>28930</v>
      </c>
    </row>
    <row r="34" spans="1:159" s="73" customFormat="1" ht="60" customHeight="1" x14ac:dyDescent="0.2">
      <c r="A34" s="60" t="s">
        <v>124</v>
      </c>
      <c r="B34" s="60" t="s">
        <v>118</v>
      </c>
      <c r="C34" s="66" t="s">
        <v>160</v>
      </c>
      <c r="D34" s="89" t="s">
        <v>281</v>
      </c>
      <c r="E34" s="60" t="s">
        <v>94</v>
      </c>
      <c r="F34" s="39" t="s">
        <v>161</v>
      </c>
      <c r="G34" s="109" t="s">
        <v>83</v>
      </c>
      <c r="H34" s="109" t="s">
        <v>313</v>
      </c>
      <c r="I34" s="109" t="s">
        <v>267</v>
      </c>
      <c r="J34" s="29">
        <v>5762.97</v>
      </c>
      <c r="K34" s="30">
        <v>5679.73</v>
      </c>
      <c r="L34" s="30">
        <v>6999.16</v>
      </c>
      <c r="M34" s="31">
        <v>5861.16</v>
      </c>
      <c r="N34" s="31">
        <v>5919.3</v>
      </c>
      <c r="O34" s="31">
        <v>5769.3</v>
      </c>
      <c r="P34" s="31">
        <v>2969.72</v>
      </c>
      <c r="Q34" s="31">
        <v>8059.16</v>
      </c>
      <c r="R34" s="31"/>
      <c r="S34" s="31"/>
      <c r="T34" s="31"/>
      <c r="U34" s="31"/>
      <c r="V34" s="40">
        <f t="shared" si="5"/>
        <v>47020.5</v>
      </c>
    </row>
    <row r="35" spans="1:159" s="73" customFormat="1" ht="63" customHeight="1" x14ac:dyDescent="0.2">
      <c r="A35" s="60" t="s">
        <v>124</v>
      </c>
      <c r="B35" s="60" t="s">
        <v>118</v>
      </c>
      <c r="C35" s="103" t="s">
        <v>285</v>
      </c>
      <c r="D35" s="75" t="s">
        <v>248</v>
      </c>
      <c r="E35" s="47" t="s">
        <v>250</v>
      </c>
      <c r="F35" s="79" t="s">
        <v>261</v>
      </c>
      <c r="G35" s="109" t="s">
        <v>86</v>
      </c>
      <c r="H35" s="109" t="s">
        <v>312</v>
      </c>
      <c r="I35" s="109" t="s">
        <v>267</v>
      </c>
      <c r="J35" s="98">
        <v>6930</v>
      </c>
      <c r="K35" s="98">
        <v>6930</v>
      </c>
      <c r="L35" s="98">
        <v>12320</v>
      </c>
      <c r="M35" s="98">
        <v>6930</v>
      </c>
      <c r="N35" s="98">
        <v>6930</v>
      </c>
      <c r="O35" s="98">
        <v>6930</v>
      </c>
      <c r="P35" s="98">
        <v>6930</v>
      </c>
      <c r="Q35" s="98">
        <v>7425</v>
      </c>
      <c r="R35" s="94"/>
      <c r="S35" s="95"/>
      <c r="T35" s="31"/>
      <c r="U35" s="36"/>
      <c r="V35" s="40">
        <f t="shared" ref="V35:V36" si="6">SUM(J35:U35)</f>
        <v>61325</v>
      </c>
    </row>
    <row r="36" spans="1:159" s="73" customFormat="1" ht="60.75" customHeight="1" x14ac:dyDescent="0.2">
      <c r="A36" s="60" t="s">
        <v>124</v>
      </c>
      <c r="B36" s="60" t="s">
        <v>118</v>
      </c>
      <c r="C36" s="103" t="s">
        <v>285</v>
      </c>
      <c r="D36" s="75" t="s">
        <v>258</v>
      </c>
      <c r="E36" s="47" t="s">
        <v>271</v>
      </c>
      <c r="F36" s="79" t="s">
        <v>272</v>
      </c>
      <c r="G36" s="109" t="s">
        <v>270</v>
      </c>
      <c r="H36" s="109" t="s">
        <v>305</v>
      </c>
      <c r="I36" s="109" t="s">
        <v>267</v>
      </c>
      <c r="J36" s="98">
        <v>2706.26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838.2</v>
      </c>
      <c r="Q36" s="98">
        <v>880.73</v>
      </c>
      <c r="R36" s="94"/>
      <c r="S36" s="95"/>
      <c r="T36" s="95"/>
      <c r="U36" s="36"/>
      <c r="V36" s="40">
        <f t="shared" si="6"/>
        <v>4425.1900000000005</v>
      </c>
    </row>
    <row r="37" spans="1:159" s="73" customFormat="1" ht="69" customHeight="1" x14ac:dyDescent="0.2">
      <c r="A37" s="60" t="s">
        <v>124</v>
      </c>
      <c r="B37" s="60" t="s">
        <v>118</v>
      </c>
      <c r="C37" s="66" t="s">
        <v>162</v>
      </c>
      <c r="D37" s="89" t="s">
        <v>72</v>
      </c>
      <c r="E37" s="60" t="s">
        <v>95</v>
      </c>
      <c r="F37" s="39" t="s">
        <v>163</v>
      </c>
      <c r="G37" s="109" t="s">
        <v>84</v>
      </c>
      <c r="H37" s="109" t="s">
        <v>304</v>
      </c>
      <c r="I37" s="109" t="s">
        <v>267</v>
      </c>
      <c r="J37" s="29">
        <v>2049.83</v>
      </c>
      <c r="K37" s="30">
        <v>2686.35</v>
      </c>
      <c r="L37" s="30">
        <v>2660.6</v>
      </c>
      <c r="M37" s="31">
        <v>2041.8</v>
      </c>
      <c r="N37" s="31">
        <v>2722.4</v>
      </c>
      <c r="O37" s="31">
        <v>2722.4</v>
      </c>
      <c r="P37" s="31">
        <v>2217.1</v>
      </c>
      <c r="Q37" s="31">
        <v>2198.77</v>
      </c>
      <c r="R37" s="31"/>
      <c r="S37" s="31"/>
      <c r="T37" s="31"/>
      <c r="U37" s="31"/>
      <c r="V37" s="40">
        <f t="shared" si="5"/>
        <v>19299.25</v>
      </c>
    </row>
    <row r="38" spans="1:159" s="73" customFormat="1" ht="67.5" customHeight="1" x14ac:dyDescent="0.2">
      <c r="A38" s="60" t="s">
        <v>124</v>
      </c>
      <c r="B38" s="60" t="s">
        <v>118</v>
      </c>
      <c r="C38" s="66" t="s">
        <v>164</v>
      </c>
      <c r="D38" s="89" t="s">
        <v>73</v>
      </c>
      <c r="E38" s="60" t="s">
        <v>96</v>
      </c>
      <c r="F38" s="39" t="s">
        <v>165</v>
      </c>
      <c r="G38" s="109" t="s">
        <v>85</v>
      </c>
      <c r="H38" s="109" t="s">
        <v>304</v>
      </c>
      <c r="I38" s="109" t="s">
        <v>267</v>
      </c>
      <c r="J38" s="29">
        <v>7021.67</v>
      </c>
      <c r="K38" s="30">
        <v>7876</v>
      </c>
      <c r="L38" s="30">
        <v>7260</v>
      </c>
      <c r="M38" s="31">
        <v>7150</v>
      </c>
      <c r="N38" s="31">
        <v>7150</v>
      </c>
      <c r="O38" s="31">
        <v>7150</v>
      </c>
      <c r="P38" s="31">
        <v>7117</v>
      </c>
      <c r="Q38" s="31">
        <v>8250</v>
      </c>
      <c r="R38" s="31"/>
      <c r="S38" s="31"/>
      <c r="T38" s="31"/>
      <c r="U38" s="31"/>
      <c r="V38" s="40">
        <f t="shared" si="5"/>
        <v>58974.67</v>
      </c>
    </row>
    <row r="39" spans="1:159" s="73" customFormat="1" ht="78.75" customHeight="1" x14ac:dyDescent="0.2">
      <c r="A39" s="60" t="s">
        <v>124</v>
      </c>
      <c r="B39" s="60" t="s">
        <v>118</v>
      </c>
      <c r="C39" s="66" t="s">
        <v>166</v>
      </c>
      <c r="D39" s="89" t="s">
        <v>74</v>
      </c>
      <c r="E39" s="60" t="s">
        <v>97</v>
      </c>
      <c r="F39" s="39" t="s">
        <v>167</v>
      </c>
      <c r="G39" s="120" t="s">
        <v>77</v>
      </c>
      <c r="H39" s="109" t="s">
        <v>307</v>
      </c>
      <c r="I39" s="109" t="s">
        <v>267</v>
      </c>
      <c r="J39" s="29">
        <v>2420</v>
      </c>
      <c r="K39" s="30">
        <v>2640</v>
      </c>
      <c r="L39" s="30">
        <v>2640</v>
      </c>
      <c r="M39" s="31">
        <v>2640</v>
      </c>
      <c r="N39" s="31">
        <v>1760</v>
      </c>
      <c r="O39" s="31">
        <v>1100</v>
      </c>
      <c r="P39" s="31">
        <v>2860</v>
      </c>
      <c r="Q39" s="31">
        <v>3080</v>
      </c>
      <c r="R39" s="31"/>
      <c r="S39" s="31"/>
      <c r="T39" s="31"/>
      <c r="U39" s="31"/>
      <c r="V39" s="40">
        <f t="shared" si="5"/>
        <v>19140</v>
      </c>
    </row>
    <row r="40" spans="1:159" s="73" customFormat="1" ht="62.25" customHeight="1" x14ac:dyDescent="0.2">
      <c r="A40" s="60" t="s">
        <v>124</v>
      </c>
      <c r="B40" s="60" t="s">
        <v>118</v>
      </c>
      <c r="C40" s="66" t="s">
        <v>168</v>
      </c>
      <c r="D40" s="89" t="s">
        <v>169</v>
      </c>
      <c r="E40" s="60" t="s">
        <v>98</v>
      </c>
      <c r="F40" s="39" t="s">
        <v>170</v>
      </c>
      <c r="G40" s="109" t="s">
        <v>85</v>
      </c>
      <c r="H40" s="109" t="s">
        <v>304</v>
      </c>
      <c r="I40" s="109" t="s">
        <v>267</v>
      </c>
      <c r="J40" s="29">
        <v>1310.01</v>
      </c>
      <c r="K40" s="30">
        <v>1310.01</v>
      </c>
      <c r="L40" s="30">
        <v>1310.01</v>
      </c>
      <c r="M40" s="121"/>
      <c r="N40" s="124"/>
      <c r="O40" s="124"/>
      <c r="P40" s="124"/>
      <c r="Q40" s="124"/>
      <c r="R40" s="31"/>
      <c r="S40" s="31"/>
      <c r="T40" s="95"/>
      <c r="U40" s="95"/>
      <c r="V40" s="40">
        <f t="shared" si="5"/>
        <v>3930.0299999999997</v>
      </c>
    </row>
    <row r="41" spans="1:159" s="73" customFormat="1" ht="69" customHeight="1" x14ac:dyDescent="0.2">
      <c r="A41" s="60" t="s">
        <v>124</v>
      </c>
      <c r="B41" s="67" t="s">
        <v>179</v>
      </c>
      <c r="C41" s="107">
        <v>44242</v>
      </c>
      <c r="D41" s="89" t="s">
        <v>282</v>
      </c>
      <c r="E41" s="60" t="s">
        <v>283</v>
      </c>
      <c r="F41" s="39"/>
      <c r="G41" s="109" t="s">
        <v>57</v>
      </c>
      <c r="H41" s="109" t="s">
        <v>284</v>
      </c>
      <c r="I41" s="109" t="s">
        <v>182</v>
      </c>
      <c r="J41" s="122"/>
      <c r="K41" s="30">
        <v>11215.28</v>
      </c>
      <c r="L41" s="30">
        <v>19138.990000000002</v>
      </c>
      <c r="M41" s="30">
        <v>19135.939999999999</v>
      </c>
      <c r="N41" s="31">
        <v>18983.830000000002</v>
      </c>
      <c r="O41" s="31">
        <v>23207.52</v>
      </c>
      <c r="P41" s="31">
        <v>20236.45</v>
      </c>
      <c r="Q41" s="31">
        <v>22641.72</v>
      </c>
      <c r="R41" s="31"/>
      <c r="S41" s="31"/>
      <c r="T41" s="95"/>
      <c r="U41" s="95"/>
      <c r="V41" s="40">
        <f t="shared" si="5"/>
        <v>134559.73000000001</v>
      </c>
    </row>
    <row r="42" spans="1:159" s="73" customFormat="1" ht="72.75" customHeight="1" x14ac:dyDescent="0.2">
      <c r="A42" s="60" t="s">
        <v>124</v>
      </c>
      <c r="B42" s="60" t="s">
        <v>118</v>
      </c>
      <c r="C42" s="66" t="s">
        <v>171</v>
      </c>
      <c r="D42" s="89" t="s">
        <v>75</v>
      </c>
      <c r="E42" s="64" t="s">
        <v>99</v>
      </c>
      <c r="F42" s="39" t="s">
        <v>172</v>
      </c>
      <c r="G42" s="109" t="s">
        <v>85</v>
      </c>
      <c r="H42" s="109" t="s">
        <v>306</v>
      </c>
      <c r="I42" s="109" t="s">
        <v>267</v>
      </c>
      <c r="J42" s="29">
        <v>1310</v>
      </c>
      <c r="K42" s="30">
        <v>1310</v>
      </c>
      <c r="L42" s="30">
        <v>1310</v>
      </c>
      <c r="M42" s="30">
        <v>1309.99</v>
      </c>
      <c r="N42" s="31">
        <v>1310</v>
      </c>
      <c r="O42" s="31">
        <v>1310.01</v>
      </c>
      <c r="P42" s="31">
        <v>1310</v>
      </c>
      <c r="Q42" s="31">
        <v>1310</v>
      </c>
      <c r="R42" s="31"/>
      <c r="S42" s="31"/>
      <c r="T42" s="31"/>
      <c r="U42" s="31"/>
      <c r="V42" s="40">
        <f t="shared" si="5"/>
        <v>10480</v>
      </c>
    </row>
    <row r="43" spans="1:159" s="73" customFormat="1" ht="58.5" customHeight="1" x14ac:dyDescent="0.2">
      <c r="A43" s="60" t="s">
        <v>124</v>
      </c>
      <c r="B43" s="60" t="s">
        <v>175</v>
      </c>
      <c r="C43" s="66" t="s">
        <v>176</v>
      </c>
      <c r="D43" s="62" t="s">
        <v>58</v>
      </c>
      <c r="E43" s="60" t="s">
        <v>59</v>
      </c>
      <c r="F43" s="39" t="s">
        <v>173</v>
      </c>
      <c r="G43" s="109" t="s">
        <v>18</v>
      </c>
      <c r="H43" s="109" t="s">
        <v>303</v>
      </c>
      <c r="I43" s="109" t="s">
        <v>174</v>
      </c>
      <c r="J43" s="35">
        <v>1056</v>
      </c>
      <c r="K43" s="31">
        <v>1416</v>
      </c>
      <c r="L43" s="31">
        <v>2763.48</v>
      </c>
      <c r="M43" s="31">
        <v>2242.9</v>
      </c>
      <c r="N43" s="31">
        <v>2854.6</v>
      </c>
      <c r="O43" s="31">
        <v>3140.06</v>
      </c>
      <c r="P43" s="31">
        <v>2365.2399999999998</v>
      </c>
      <c r="Q43" s="31">
        <v>2854.6</v>
      </c>
      <c r="R43" s="31"/>
      <c r="S43" s="31"/>
      <c r="T43" s="31"/>
      <c r="U43" s="31"/>
      <c r="V43" s="40">
        <f t="shared" si="5"/>
        <v>18692.879999999997</v>
      </c>
    </row>
    <row r="44" spans="1:159" s="73" customFormat="1" ht="57" customHeight="1" x14ac:dyDescent="0.2">
      <c r="A44" s="127" t="s">
        <v>124</v>
      </c>
      <c r="B44" s="60" t="s">
        <v>118</v>
      </c>
      <c r="C44" s="66" t="s">
        <v>285</v>
      </c>
      <c r="D44" s="62" t="s">
        <v>288</v>
      </c>
      <c r="E44" s="60" t="s">
        <v>290</v>
      </c>
      <c r="F44" s="39"/>
      <c r="G44" s="109" t="s">
        <v>289</v>
      </c>
      <c r="H44" s="109" t="s">
        <v>314</v>
      </c>
      <c r="I44" s="109" t="s">
        <v>267</v>
      </c>
      <c r="J44" s="123"/>
      <c r="K44" s="124"/>
      <c r="L44" s="31">
        <v>3120</v>
      </c>
      <c r="M44" s="31">
        <v>2400</v>
      </c>
      <c r="N44" s="31">
        <v>3000</v>
      </c>
      <c r="O44" s="31">
        <v>4150</v>
      </c>
      <c r="P44" s="31">
        <v>2400</v>
      </c>
      <c r="Q44" s="31">
        <v>2950</v>
      </c>
      <c r="R44" s="31"/>
      <c r="S44" s="31"/>
      <c r="T44" s="31"/>
      <c r="U44" s="31"/>
      <c r="V44" s="40">
        <f t="shared" si="5"/>
        <v>18020</v>
      </c>
    </row>
    <row r="45" spans="1:159" s="73" customFormat="1" ht="57" customHeight="1" x14ac:dyDescent="0.2">
      <c r="A45" s="60" t="s">
        <v>124</v>
      </c>
      <c r="B45" s="60" t="s">
        <v>118</v>
      </c>
      <c r="C45" s="66" t="s">
        <v>185</v>
      </c>
      <c r="D45" s="89" t="s">
        <v>186</v>
      </c>
      <c r="E45" s="60" t="s">
        <v>100</v>
      </c>
      <c r="F45" s="39" t="s">
        <v>187</v>
      </c>
      <c r="G45" s="109" t="s">
        <v>86</v>
      </c>
      <c r="H45" s="109" t="s">
        <v>304</v>
      </c>
      <c r="I45" s="109" t="s">
        <v>267</v>
      </c>
      <c r="J45" s="29">
        <v>8332.5</v>
      </c>
      <c r="K45" s="30">
        <v>7095</v>
      </c>
      <c r="L45" s="30">
        <v>7040</v>
      </c>
      <c r="M45" s="31">
        <v>6875</v>
      </c>
      <c r="N45" s="31">
        <v>6963</v>
      </c>
      <c r="O45" s="31">
        <v>6930</v>
      </c>
      <c r="P45" s="31">
        <v>6875</v>
      </c>
      <c r="Q45" s="31">
        <v>6875</v>
      </c>
      <c r="R45" s="31"/>
      <c r="S45" s="31"/>
      <c r="T45" s="31"/>
      <c r="U45" s="31"/>
      <c r="V45" s="40">
        <f t="shared" si="5"/>
        <v>56985.5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</row>
    <row r="46" spans="1:159" s="73" customFormat="1" ht="57" customHeight="1" x14ac:dyDescent="0.2">
      <c r="A46" s="60" t="s">
        <v>124</v>
      </c>
      <c r="B46" s="60" t="s">
        <v>118</v>
      </c>
      <c r="C46" s="103" t="s">
        <v>285</v>
      </c>
      <c r="D46" s="75" t="s">
        <v>247</v>
      </c>
      <c r="E46" s="47" t="s">
        <v>249</v>
      </c>
      <c r="F46" s="79" t="s">
        <v>262</v>
      </c>
      <c r="G46" s="109" t="s">
        <v>84</v>
      </c>
      <c r="H46" s="109" t="s">
        <v>311</v>
      </c>
      <c r="I46" s="109" t="s">
        <v>267</v>
      </c>
      <c r="J46" s="98">
        <v>4502.05</v>
      </c>
      <c r="K46" s="98">
        <v>4416.3</v>
      </c>
      <c r="L46" s="98">
        <v>4056.25</v>
      </c>
      <c r="M46" s="98">
        <v>4523.3</v>
      </c>
      <c r="N46" s="98">
        <v>4493.8999999999996</v>
      </c>
      <c r="O46" s="98">
        <v>4442.3999999999996</v>
      </c>
      <c r="P46" s="98">
        <v>4115.7</v>
      </c>
      <c r="Q46" s="98">
        <v>4105.3999999999996</v>
      </c>
      <c r="R46" s="94"/>
      <c r="S46" s="95"/>
      <c r="T46" s="31"/>
      <c r="U46" s="36"/>
      <c r="V46" s="40">
        <f t="shared" si="5"/>
        <v>34655.300000000003</v>
      </c>
    </row>
    <row r="47" spans="1:159" s="73" customFormat="1" ht="66.75" customHeight="1" x14ac:dyDescent="0.2">
      <c r="A47" s="60" t="s">
        <v>124</v>
      </c>
      <c r="B47" s="60" t="s">
        <v>118</v>
      </c>
      <c r="C47" s="103" t="s">
        <v>222</v>
      </c>
      <c r="D47" s="75" t="s">
        <v>104</v>
      </c>
      <c r="E47" s="47" t="s">
        <v>107</v>
      </c>
      <c r="F47" s="79" t="s">
        <v>223</v>
      </c>
      <c r="G47" s="114" t="s">
        <v>105</v>
      </c>
      <c r="H47" s="109" t="s">
        <v>310</v>
      </c>
      <c r="I47" s="109" t="s">
        <v>267</v>
      </c>
      <c r="J47" s="98">
        <v>6000</v>
      </c>
      <c r="K47" s="98">
        <v>8400</v>
      </c>
      <c r="L47" s="36">
        <v>8400</v>
      </c>
      <c r="M47" s="36">
        <v>8400</v>
      </c>
      <c r="N47" s="36">
        <v>8400</v>
      </c>
      <c r="O47" s="36">
        <v>7200</v>
      </c>
      <c r="P47" s="36">
        <v>2720</v>
      </c>
      <c r="Q47" s="126"/>
      <c r="R47" s="36"/>
      <c r="S47" s="31"/>
      <c r="T47" s="31"/>
      <c r="U47" s="36"/>
      <c r="V47" s="40">
        <f t="shared" ref="V47" si="7">SUM(J47:U47)</f>
        <v>49520</v>
      </c>
    </row>
    <row r="48" spans="1:159" s="73" customFormat="1" ht="57.75" customHeight="1" x14ac:dyDescent="0.2">
      <c r="A48" s="60" t="s">
        <v>124</v>
      </c>
      <c r="B48" s="60" t="s">
        <v>118</v>
      </c>
      <c r="C48" s="103" t="s">
        <v>285</v>
      </c>
      <c r="D48" s="75" t="s">
        <v>259</v>
      </c>
      <c r="E48" s="47" t="s">
        <v>268</v>
      </c>
      <c r="F48" s="79" t="s">
        <v>269</v>
      </c>
      <c r="G48" s="109" t="s">
        <v>270</v>
      </c>
      <c r="H48" s="109" t="s">
        <v>266</v>
      </c>
      <c r="I48" s="109" t="s">
        <v>267</v>
      </c>
      <c r="J48" s="98">
        <v>7275.59</v>
      </c>
      <c r="K48" s="98">
        <v>7660.32</v>
      </c>
      <c r="L48" s="98">
        <v>8057.64</v>
      </c>
      <c r="M48" s="98">
        <v>7200.95</v>
      </c>
      <c r="N48" s="98">
        <v>7668.34</v>
      </c>
      <c r="O48" s="98">
        <v>8052.3</v>
      </c>
      <c r="P48" s="98">
        <v>7104.33</v>
      </c>
      <c r="Q48" s="98">
        <v>7391.03</v>
      </c>
      <c r="R48" s="94"/>
      <c r="S48" s="95"/>
      <c r="T48" s="31"/>
      <c r="U48" s="36"/>
      <c r="V48" s="40">
        <f t="shared" si="5"/>
        <v>60410.5</v>
      </c>
    </row>
    <row r="49" spans="1:159" s="73" customFormat="1" ht="57.75" customHeight="1" x14ac:dyDescent="0.2">
      <c r="A49" s="60" t="s">
        <v>124</v>
      </c>
      <c r="B49" s="60" t="s">
        <v>118</v>
      </c>
      <c r="C49" s="103" t="s">
        <v>285</v>
      </c>
      <c r="D49" s="75" t="s">
        <v>260</v>
      </c>
      <c r="E49" s="47" t="s">
        <v>264</v>
      </c>
      <c r="F49" s="79" t="s">
        <v>265</v>
      </c>
      <c r="G49" s="109" t="s">
        <v>270</v>
      </c>
      <c r="H49" s="109" t="s">
        <v>266</v>
      </c>
      <c r="I49" s="109" t="s">
        <v>267</v>
      </c>
      <c r="J49" s="98">
        <v>11917.1</v>
      </c>
      <c r="K49" s="98">
        <v>13319.17</v>
      </c>
      <c r="L49" s="98">
        <v>13517.92</v>
      </c>
      <c r="M49" s="98">
        <v>15108.59</v>
      </c>
      <c r="N49" s="98">
        <v>15107.78</v>
      </c>
      <c r="O49" s="98">
        <v>15067.52</v>
      </c>
      <c r="P49" s="98">
        <v>17300.509999999998</v>
      </c>
      <c r="Q49" s="98">
        <v>17485.439999999999</v>
      </c>
      <c r="R49" s="94"/>
      <c r="S49" s="95"/>
      <c r="T49" s="95"/>
      <c r="U49" s="94"/>
      <c r="V49" s="40">
        <f t="shared" si="5"/>
        <v>118824.03</v>
      </c>
    </row>
    <row r="50" spans="1:159" s="73" customFormat="1" ht="59.25" customHeight="1" x14ac:dyDescent="0.2">
      <c r="A50" s="60" t="s">
        <v>124</v>
      </c>
      <c r="B50" s="60" t="s">
        <v>118</v>
      </c>
      <c r="C50" s="66" t="s">
        <v>177</v>
      </c>
      <c r="D50" s="89" t="s">
        <v>20</v>
      </c>
      <c r="E50" s="60" t="s">
        <v>101</v>
      </c>
      <c r="F50" s="39" t="s">
        <v>178</v>
      </c>
      <c r="G50" s="120" t="s">
        <v>87</v>
      </c>
      <c r="H50" s="109" t="s">
        <v>308</v>
      </c>
      <c r="I50" s="109" t="s">
        <v>267</v>
      </c>
      <c r="J50" s="29">
        <v>1150</v>
      </c>
      <c r="K50" s="30">
        <v>1150</v>
      </c>
      <c r="L50" s="30">
        <v>1150</v>
      </c>
      <c r="M50" s="31">
        <v>1150</v>
      </c>
      <c r="N50" s="31">
        <v>1150</v>
      </c>
      <c r="O50" s="31">
        <v>1150</v>
      </c>
      <c r="P50" s="31">
        <v>1150</v>
      </c>
      <c r="Q50" s="31">
        <v>1150</v>
      </c>
      <c r="R50" s="31"/>
      <c r="S50" s="31"/>
      <c r="T50" s="95"/>
      <c r="U50" s="95"/>
      <c r="V50" s="40">
        <f t="shared" si="5"/>
        <v>9200</v>
      </c>
    </row>
    <row r="51" spans="1:159" s="73" customFormat="1" ht="60.75" customHeight="1" x14ac:dyDescent="0.2">
      <c r="A51" s="67" t="s">
        <v>124</v>
      </c>
      <c r="B51" s="67" t="s">
        <v>179</v>
      </c>
      <c r="C51" s="105" t="s">
        <v>180</v>
      </c>
      <c r="D51" s="65" t="s">
        <v>55</v>
      </c>
      <c r="E51" s="60" t="s">
        <v>56</v>
      </c>
      <c r="F51" s="39" t="s">
        <v>181</v>
      </c>
      <c r="G51" s="109" t="s">
        <v>57</v>
      </c>
      <c r="H51" s="109" t="s">
        <v>234</v>
      </c>
      <c r="I51" s="109" t="s">
        <v>182</v>
      </c>
      <c r="J51" s="31">
        <v>20171.2</v>
      </c>
      <c r="K51" s="31">
        <v>14919.47</v>
      </c>
      <c r="L51" s="121"/>
      <c r="M51" s="124"/>
      <c r="N51" s="124"/>
      <c r="O51" s="124"/>
      <c r="P51" s="124"/>
      <c r="Q51" s="124"/>
      <c r="R51" s="31"/>
      <c r="S51" s="31"/>
      <c r="T51" s="31"/>
      <c r="U51" s="31"/>
      <c r="V51" s="40">
        <f t="shared" si="5"/>
        <v>35090.67</v>
      </c>
    </row>
    <row r="52" spans="1:159" s="73" customFormat="1" ht="57" customHeight="1" x14ac:dyDescent="0.2">
      <c r="A52" s="60" t="s">
        <v>124</v>
      </c>
      <c r="B52" s="60" t="s">
        <v>118</v>
      </c>
      <c r="C52" s="66" t="s">
        <v>183</v>
      </c>
      <c r="D52" s="89" t="s">
        <v>76</v>
      </c>
      <c r="E52" s="60" t="s">
        <v>102</v>
      </c>
      <c r="F52" s="39" t="s">
        <v>184</v>
      </c>
      <c r="G52" s="120" t="s">
        <v>88</v>
      </c>
      <c r="H52" s="109" t="s">
        <v>232</v>
      </c>
      <c r="I52" s="109" t="s">
        <v>141</v>
      </c>
      <c r="J52" s="29">
        <v>3521.54</v>
      </c>
      <c r="K52" s="30">
        <v>4026.75</v>
      </c>
      <c r="L52" s="30">
        <v>3591.51</v>
      </c>
      <c r="M52" s="31">
        <v>4412.37</v>
      </c>
      <c r="N52" s="31">
        <v>4629.37</v>
      </c>
      <c r="O52" s="31">
        <v>2538.4</v>
      </c>
      <c r="P52" s="31">
        <v>4738.24</v>
      </c>
      <c r="Q52" s="31">
        <v>2785.76</v>
      </c>
      <c r="R52" s="31"/>
      <c r="S52" s="31"/>
      <c r="T52" s="31"/>
      <c r="U52" s="31"/>
      <c r="V52" s="40">
        <f t="shared" si="5"/>
        <v>30243.940000000002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</row>
    <row r="53" spans="1:159" s="2" customFormat="1" x14ac:dyDescent="0.2">
      <c r="A53" s="45"/>
      <c r="B53" s="45"/>
      <c r="C53" s="45"/>
      <c r="D53" s="6" t="s">
        <v>0</v>
      </c>
      <c r="E53" s="45"/>
      <c r="F53" s="71"/>
      <c r="G53" s="110"/>
      <c r="H53" s="110"/>
      <c r="I53" s="110"/>
      <c r="J53" s="7">
        <f t="shared" ref="J53:U53" si="8">SUM(J18:J52)</f>
        <v>149758.92000000001</v>
      </c>
      <c r="K53" s="7">
        <f t="shared" si="8"/>
        <v>157007.03000000003</v>
      </c>
      <c r="L53" s="7">
        <f t="shared" si="8"/>
        <v>169648.23000000004</v>
      </c>
      <c r="M53" s="7">
        <f t="shared" si="8"/>
        <v>154602.07999999999</v>
      </c>
      <c r="N53" s="7">
        <f t="shared" si="8"/>
        <v>158526.56</v>
      </c>
      <c r="O53" s="7">
        <f t="shared" si="8"/>
        <v>158271.23999999996</v>
      </c>
      <c r="P53" s="7">
        <f t="shared" si="8"/>
        <v>149405.28</v>
      </c>
      <c r="Q53" s="7">
        <f t="shared" si="8"/>
        <v>157889.97</v>
      </c>
      <c r="R53" s="7">
        <f t="shared" si="8"/>
        <v>0</v>
      </c>
      <c r="S53" s="7">
        <f t="shared" si="8"/>
        <v>0</v>
      </c>
      <c r="T53" s="7">
        <f t="shared" si="8"/>
        <v>0</v>
      </c>
      <c r="U53" s="7">
        <f t="shared" si="8"/>
        <v>0</v>
      </c>
      <c r="V53" s="42">
        <f t="shared" ref="V53" si="9">SUM(J53:U53)</f>
        <v>1255109.31</v>
      </c>
    </row>
    <row r="54" spans="1:159" s="3" customFormat="1" x14ac:dyDescent="0.2">
      <c r="A54" s="48"/>
      <c r="B54" s="48"/>
      <c r="C54" s="48"/>
      <c r="D54" s="15"/>
      <c r="E54" s="48"/>
      <c r="F54" s="80"/>
      <c r="G54" s="112"/>
      <c r="H54" s="112"/>
      <c r="I54" s="11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8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24"/>
    </row>
    <row r="55" spans="1:159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</row>
    <row r="56" spans="1:159" s="73" customFormat="1" ht="33.75" x14ac:dyDescent="0.2">
      <c r="A56" s="60" t="s">
        <v>124</v>
      </c>
      <c r="B56" s="60" t="s">
        <v>256</v>
      </c>
      <c r="C56" s="103" t="s">
        <v>285</v>
      </c>
      <c r="D56" s="75" t="s">
        <v>294</v>
      </c>
      <c r="E56" s="47" t="s">
        <v>242</v>
      </c>
      <c r="F56" s="79" t="s">
        <v>246</v>
      </c>
      <c r="G56" s="114" t="s">
        <v>243</v>
      </c>
      <c r="H56" s="109" t="s">
        <v>244</v>
      </c>
      <c r="I56" s="120" t="s">
        <v>245</v>
      </c>
      <c r="J56" s="98">
        <v>5000</v>
      </c>
      <c r="K56" s="98">
        <v>5000</v>
      </c>
      <c r="L56" s="98">
        <v>5000</v>
      </c>
      <c r="M56" s="98">
        <v>5000</v>
      </c>
      <c r="N56" s="98">
        <v>5000</v>
      </c>
      <c r="O56" s="98">
        <v>5000</v>
      </c>
      <c r="P56" s="94">
        <v>5000</v>
      </c>
      <c r="Q56" s="94">
        <v>5000</v>
      </c>
      <c r="R56" s="36"/>
      <c r="S56" s="31"/>
      <c r="T56" s="31"/>
      <c r="U56" s="36"/>
      <c r="V56" s="40">
        <f t="shared" ref="V56" si="10">SUM(J56:U56)</f>
        <v>40000</v>
      </c>
    </row>
    <row r="57" spans="1:159" s="73" customFormat="1" x14ac:dyDescent="0.2">
      <c r="A57" s="45"/>
      <c r="B57" s="45"/>
      <c r="C57" s="45"/>
      <c r="D57" s="6" t="s">
        <v>0</v>
      </c>
      <c r="E57" s="45"/>
      <c r="F57" s="71"/>
      <c r="G57" s="110"/>
      <c r="H57" s="110"/>
      <c r="I57" s="110"/>
      <c r="J57" s="7">
        <f>SUM(J56)</f>
        <v>5000</v>
      </c>
      <c r="K57" s="7">
        <f>SUM(K56)</f>
        <v>5000</v>
      </c>
      <c r="L57" s="7">
        <f t="shared" ref="L57:N57" si="11">SUM(L56)</f>
        <v>5000</v>
      </c>
      <c r="M57" s="7">
        <f t="shared" si="11"/>
        <v>5000</v>
      </c>
      <c r="N57" s="7">
        <f t="shared" si="11"/>
        <v>5000</v>
      </c>
      <c r="O57" s="7">
        <f>SUM(O56)</f>
        <v>5000</v>
      </c>
      <c r="P57" s="7">
        <f>SUM(P56)</f>
        <v>5000</v>
      </c>
      <c r="Q57" s="7">
        <f t="shared" ref="Q57:U57" si="12">SUM(Q56)</f>
        <v>5000</v>
      </c>
      <c r="R57" s="7">
        <f t="shared" si="12"/>
        <v>0</v>
      </c>
      <c r="S57" s="7">
        <f t="shared" si="12"/>
        <v>0</v>
      </c>
      <c r="T57" s="7">
        <f t="shared" si="12"/>
        <v>0</v>
      </c>
      <c r="U57" s="7">
        <f t="shared" si="12"/>
        <v>0</v>
      </c>
      <c r="V57" s="42">
        <f>SUM(J57:U57)</f>
        <v>40000</v>
      </c>
    </row>
    <row r="58" spans="1:159" s="15" customFormat="1" x14ac:dyDescent="0.2">
      <c r="A58" s="48"/>
      <c r="B58" s="48"/>
      <c r="C58" s="48"/>
      <c r="E58" s="48"/>
      <c r="F58" s="80"/>
      <c r="G58" s="112"/>
      <c r="H58" s="112"/>
      <c r="I58" s="11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8"/>
    </row>
    <row r="59" spans="1:159" ht="11.25" customHeigh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</row>
    <row r="60" spans="1:159" s="92" customFormat="1" ht="56.25" x14ac:dyDescent="0.2">
      <c r="A60" s="67" t="s">
        <v>124</v>
      </c>
      <c r="B60" s="67" t="s">
        <v>190</v>
      </c>
      <c r="C60" s="105" t="s">
        <v>191</v>
      </c>
      <c r="D60" s="63" t="s">
        <v>235</v>
      </c>
      <c r="E60" s="60" t="s">
        <v>17</v>
      </c>
      <c r="F60" s="39" t="s">
        <v>192</v>
      </c>
      <c r="G60" s="109" t="s">
        <v>4</v>
      </c>
      <c r="H60" s="109" t="s">
        <v>276</v>
      </c>
      <c r="I60" s="109" t="s">
        <v>277</v>
      </c>
      <c r="J60" s="29">
        <v>742.58</v>
      </c>
      <c r="K60" s="31">
        <v>742.58</v>
      </c>
      <c r="L60" s="30">
        <v>742.58</v>
      </c>
      <c r="M60" s="30">
        <v>742.58</v>
      </c>
      <c r="N60" s="31">
        <v>742.58</v>
      </c>
      <c r="O60" s="31">
        <v>742.58</v>
      </c>
      <c r="P60" s="31">
        <v>742.58</v>
      </c>
      <c r="Q60" s="31">
        <v>742.58</v>
      </c>
      <c r="R60" s="40"/>
      <c r="S60" s="40"/>
      <c r="T60" s="40"/>
      <c r="U60" s="40"/>
      <c r="V60" s="40">
        <f>SUM(J60:U60)</f>
        <v>5940.64</v>
      </c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</row>
    <row r="61" spans="1:159" s="2" customFormat="1" x14ac:dyDescent="0.2">
      <c r="A61" s="45"/>
      <c r="B61" s="45"/>
      <c r="C61" s="45"/>
      <c r="D61" s="6" t="s">
        <v>0</v>
      </c>
      <c r="E61" s="45"/>
      <c r="F61" s="71"/>
      <c r="G61" s="110"/>
      <c r="H61" s="110"/>
      <c r="I61" s="110"/>
      <c r="J61" s="7">
        <f t="shared" ref="J61:U61" si="13">SUM(J60:J60)</f>
        <v>742.58</v>
      </c>
      <c r="K61" s="7">
        <f t="shared" si="13"/>
        <v>742.58</v>
      </c>
      <c r="L61" s="7">
        <f t="shared" si="13"/>
        <v>742.58</v>
      </c>
      <c r="M61" s="7">
        <f t="shared" si="13"/>
        <v>742.58</v>
      </c>
      <c r="N61" s="7">
        <f t="shared" si="13"/>
        <v>742.58</v>
      </c>
      <c r="O61" s="7">
        <f t="shared" si="13"/>
        <v>742.58</v>
      </c>
      <c r="P61" s="7">
        <f t="shared" si="13"/>
        <v>742.58</v>
      </c>
      <c r="Q61" s="7">
        <f t="shared" si="13"/>
        <v>742.58</v>
      </c>
      <c r="R61" s="7">
        <f t="shared" si="13"/>
        <v>0</v>
      </c>
      <c r="S61" s="7">
        <f t="shared" si="13"/>
        <v>0</v>
      </c>
      <c r="T61" s="7">
        <f t="shared" si="13"/>
        <v>0</v>
      </c>
      <c r="U61" s="7">
        <f t="shared" si="13"/>
        <v>0</v>
      </c>
      <c r="V61" s="42">
        <f>SUM(J61:U61)</f>
        <v>5940.64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</row>
    <row r="62" spans="1:159" s="3" customFormat="1" x14ac:dyDescent="0.2">
      <c r="A62" s="48"/>
      <c r="B62" s="48"/>
      <c r="C62" s="48"/>
      <c r="D62" s="15"/>
      <c r="E62" s="48"/>
      <c r="F62" s="80"/>
      <c r="G62" s="112"/>
      <c r="H62" s="112"/>
      <c r="I62" s="11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8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24"/>
    </row>
    <row r="63" spans="1:159" ht="11.25" customHeigh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</row>
    <row r="64" spans="1:159" s="2" customFormat="1" ht="33.75" x14ac:dyDescent="0.2">
      <c r="A64" s="67" t="s">
        <v>124</v>
      </c>
      <c r="B64" s="67" t="s">
        <v>125</v>
      </c>
      <c r="C64" s="105" t="s">
        <v>155</v>
      </c>
      <c r="D64" s="63" t="s">
        <v>62</v>
      </c>
      <c r="E64" s="60" t="s">
        <v>63</v>
      </c>
      <c r="F64" s="39" t="s">
        <v>188</v>
      </c>
      <c r="G64" s="109" t="s">
        <v>64</v>
      </c>
      <c r="H64" s="109" t="s">
        <v>236</v>
      </c>
      <c r="I64" s="109" t="s">
        <v>189</v>
      </c>
      <c r="J64" s="29">
        <v>200</v>
      </c>
      <c r="K64" s="31">
        <v>200</v>
      </c>
      <c r="L64" s="30">
        <v>200</v>
      </c>
      <c r="M64" s="30">
        <v>200</v>
      </c>
      <c r="N64" s="31">
        <v>200</v>
      </c>
      <c r="O64" s="31">
        <v>200</v>
      </c>
      <c r="P64" s="31">
        <v>200</v>
      </c>
      <c r="Q64" s="31">
        <v>200</v>
      </c>
      <c r="R64" s="31"/>
      <c r="S64" s="31"/>
      <c r="T64" s="31"/>
      <c r="U64" s="31"/>
      <c r="V64" s="40">
        <f>SUM(J64:U64)</f>
        <v>1600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</row>
    <row r="65" spans="1:73" s="2" customFormat="1" x14ac:dyDescent="0.2">
      <c r="A65" s="45"/>
      <c r="B65" s="45"/>
      <c r="C65" s="45"/>
      <c r="D65" s="6" t="s">
        <v>0</v>
      </c>
      <c r="E65" s="45"/>
      <c r="F65" s="71"/>
      <c r="G65" s="110"/>
      <c r="H65" s="110"/>
      <c r="I65" s="110"/>
      <c r="J65" s="7">
        <f>SUM(J64)</f>
        <v>200</v>
      </c>
      <c r="K65" s="7">
        <f>SUM(K64)</f>
        <v>200</v>
      </c>
      <c r="L65" s="7">
        <f t="shared" ref="L65:U65" si="14">SUM(L64)</f>
        <v>200</v>
      </c>
      <c r="M65" s="7">
        <f t="shared" si="14"/>
        <v>200</v>
      </c>
      <c r="N65" s="7">
        <f t="shared" si="14"/>
        <v>200</v>
      </c>
      <c r="O65" s="7">
        <f>SUM(O64)</f>
        <v>200</v>
      </c>
      <c r="P65" s="7">
        <f t="shared" si="14"/>
        <v>200</v>
      </c>
      <c r="Q65" s="7">
        <f t="shared" si="14"/>
        <v>200</v>
      </c>
      <c r="R65" s="7">
        <f t="shared" si="14"/>
        <v>0</v>
      </c>
      <c r="S65" s="7">
        <f t="shared" si="14"/>
        <v>0</v>
      </c>
      <c r="T65" s="7">
        <f t="shared" si="14"/>
        <v>0</v>
      </c>
      <c r="U65" s="7">
        <f t="shared" si="14"/>
        <v>0</v>
      </c>
      <c r="V65" s="42">
        <f>SUM(J65:U65)</f>
        <v>1600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</row>
    <row r="66" spans="1:73" s="3" customFormat="1" x14ac:dyDescent="0.2">
      <c r="A66" s="48"/>
      <c r="B66" s="48"/>
      <c r="C66" s="48"/>
      <c r="D66" s="15"/>
      <c r="E66" s="48"/>
      <c r="F66" s="80"/>
      <c r="G66" s="112"/>
      <c r="H66" s="112"/>
      <c r="I66" s="11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8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24"/>
    </row>
    <row r="67" spans="1:73" ht="11.25" customHeight="1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</row>
    <row r="68" spans="1:73" s="2" customFormat="1" ht="33.75" x14ac:dyDescent="0.2">
      <c r="A68" s="60" t="s">
        <v>124</v>
      </c>
      <c r="B68" s="60" t="s">
        <v>125</v>
      </c>
      <c r="C68" s="66" t="s">
        <v>193</v>
      </c>
      <c r="D68" s="59" t="s">
        <v>44</v>
      </c>
      <c r="E68" s="60" t="s">
        <v>45</v>
      </c>
      <c r="F68" s="39" t="s">
        <v>194</v>
      </c>
      <c r="G68" s="109" t="s">
        <v>46</v>
      </c>
      <c r="H68" s="109" t="s">
        <v>236</v>
      </c>
      <c r="I68" s="109" t="s">
        <v>195</v>
      </c>
      <c r="J68" s="29">
        <v>374.23</v>
      </c>
      <c r="K68" s="29">
        <v>374.23</v>
      </c>
      <c r="L68" s="29">
        <v>374.23</v>
      </c>
      <c r="M68" s="29">
        <v>374.23</v>
      </c>
      <c r="N68" s="29">
        <v>374.23</v>
      </c>
      <c r="O68" s="31">
        <v>374.23</v>
      </c>
      <c r="P68" s="31">
        <v>374.23</v>
      </c>
      <c r="Q68" s="31">
        <v>374.23</v>
      </c>
      <c r="R68" s="31"/>
      <c r="S68" s="31"/>
      <c r="T68" s="31"/>
      <c r="U68" s="31"/>
      <c r="V68" s="40">
        <f>SUM(J68:U68)</f>
        <v>2993.84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1:73" s="2" customFormat="1" ht="33.75" x14ac:dyDescent="0.2">
      <c r="A69" s="60" t="s">
        <v>124</v>
      </c>
      <c r="B69" s="60" t="s">
        <v>125</v>
      </c>
      <c r="C69" s="66" t="s">
        <v>153</v>
      </c>
      <c r="D69" s="59" t="s">
        <v>44</v>
      </c>
      <c r="E69" s="60" t="s">
        <v>45</v>
      </c>
      <c r="F69" s="39" t="s">
        <v>194</v>
      </c>
      <c r="G69" s="109" t="s">
        <v>47</v>
      </c>
      <c r="H69" s="109" t="s">
        <v>236</v>
      </c>
      <c r="I69" s="109" t="s">
        <v>196</v>
      </c>
      <c r="J69" s="29">
        <v>73.23</v>
      </c>
      <c r="K69" s="29">
        <v>73.23</v>
      </c>
      <c r="L69" s="29">
        <v>73.23</v>
      </c>
      <c r="M69" s="29">
        <v>73.23</v>
      </c>
      <c r="N69" s="29">
        <v>73.23</v>
      </c>
      <c r="O69" s="31">
        <v>73.23</v>
      </c>
      <c r="P69" s="31">
        <v>73.23</v>
      </c>
      <c r="Q69" s="31">
        <v>73.23</v>
      </c>
      <c r="R69" s="31"/>
      <c r="S69" s="31"/>
      <c r="T69" s="31"/>
      <c r="U69" s="31"/>
      <c r="V69" s="40">
        <f>SUM(J69:U69)</f>
        <v>585.84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</row>
    <row r="70" spans="1:73" s="2" customFormat="1" x14ac:dyDescent="0.2">
      <c r="A70" s="45"/>
      <c r="B70" s="45"/>
      <c r="C70" s="45"/>
      <c r="D70" s="6" t="s">
        <v>0</v>
      </c>
      <c r="E70" s="45"/>
      <c r="F70" s="71"/>
      <c r="G70" s="110"/>
      <c r="H70" s="110"/>
      <c r="I70" s="110"/>
      <c r="J70" s="7">
        <f t="shared" ref="J70:U70" si="15">SUM(J68:J69)</f>
        <v>447.46000000000004</v>
      </c>
      <c r="K70" s="7">
        <f t="shared" si="15"/>
        <v>447.46000000000004</v>
      </c>
      <c r="L70" s="7">
        <f t="shared" si="15"/>
        <v>447.46000000000004</v>
      </c>
      <c r="M70" s="7">
        <f t="shared" si="15"/>
        <v>447.46000000000004</v>
      </c>
      <c r="N70" s="7">
        <f t="shared" si="15"/>
        <v>447.46000000000004</v>
      </c>
      <c r="O70" s="7">
        <f t="shared" si="15"/>
        <v>447.46000000000004</v>
      </c>
      <c r="P70" s="7">
        <f t="shared" si="15"/>
        <v>447.46000000000004</v>
      </c>
      <c r="Q70" s="7">
        <f t="shared" si="15"/>
        <v>447.46000000000004</v>
      </c>
      <c r="R70" s="7">
        <f t="shared" si="15"/>
        <v>0</v>
      </c>
      <c r="S70" s="7">
        <f t="shared" si="15"/>
        <v>0</v>
      </c>
      <c r="T70" s="7">
        <f t="shared" si="15"/>
        <v>0</v>
      </c>
      <c r="U70" s="7">
        <f t="shared" si="15"/>
        <v>0</v>
      </c>
      <c r="V70" s="42">
        <f>SUM(J70:U70)</f>
        <v>3579.6800000000003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73" s="3" customFormat="1" x14ac:dyDescent="0.2">
      <c r="A71" s="48"/>
      <c r="B71" s="48"/>
      <c r="C71" s="48"/>
      <c r="D71" s="15"/>
      <c r="E71" s="48"/>
      <c r="F71" s="80"/>
      <c r="G71" s="112"/>
      <c r="H71" s="112"/>
      <c r="I71" s="11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8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24"/>
    </row>
    <row r="72" spans="1:73" ht="11.25" hidden="1" customHeight="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</row>
    <row r="73" spans="1:73" s="2" customFormat="1" ht="56.25" hidden="1" x14ac:dyDescent="0.2">
      <c r="A73" s="60" t="s">
        <v>124</v>
      </c>
      <c r="B73" s="60" t="s">
        <v>197</v>
      </c>
      <c r="C73" s="66" t="s">
        <v>183</v>
      </c>
      <c r="D73" s="59" t="s">
        <v>198</v>
      </c>
      <c r="E73" s="60" t="s">
        <v>66</v>
      </c>
      <c r="F73" s="39" t="s">
        <v>199</v>
      </c>
      <c r="G73" s="109" t="s">
        <v>68</v>
      </c>
      <c r="H73" s="109" t="s">
        <v>236</v>
      </c>
      <c r="I73" s="109" t="s">
        <v>200</v>
      </c>
      <c r="J73" s="96">
        <v>0</v>
      </c>
      <c r="K73" s="30"/>
      <c r="L73" s="30"/>
      <c r="M73" s="31"/>
      <c r="N73" s="31"/>
      <c r="O73" s="31"/>
      <c r="P73" s="31"/>
      <c r="Q73" s="31"/>
      <c r="R73" s="31"/>
      <c r="S73" s="31"/>
      <c r="T73" s="31"/>
      <c r="U73" s="31"/>
      <c r="V73" s="40">
        <f>SUM(J73:U73)</f>
        <v>0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</row>
    <row r="74" spans="1:73" s="2" customFormat="1" ht="146.25" hidden="1" x14ac:dyDescent="0.2">
      <c r="A74" s="60" t="s">
        <v>124</v>
      </c>
      <c r="B74" s="60" t="s">
        <v>197</v>
      </c>
      <c r="C74" s="66" t="s">
        <v>131</v>
      </c>
      <c r="D74" s="59" t="s">
        <v>65</v>
      </c>
      <c r="E74" s="60" t="s">
        <v>67</v>
      </c>
      <c r="F74" s="39" t="s">
        <v>201</v>
      </c>
      <c r="G74" s="109" t="s">
        <v>69</v>
      </c>
      <c r="H74" s="109" t="s">
        <v>237</v>
      </c>
      <c r="I74" s="109" t="s">
        <v>202</v>
      </c>
      <c r="J74" s="96">
        <v>0</v>
      </c>
      <c r="K74" s="30"/>
      <c r="L74" s="30"/>
      <c r="M74" s="31"/>
      <c r="N74" s="31"/>
      <c r="O74" s="31"/>
      <c r="P74" s="31"/>
      <c r="Q74" s="31"/>
      <c r="R74" s="31"/>
      <c r="S74" s="31"/>
      <c r="T74" s="31"/>
      <c r="U74" s="31"/>
      <c r="V74" s="40">
        <f>SUM(J74:U74)</f>
        <v>0</v>
      </c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</row>
    <row r="75" spans="1:73" s="2" customFormat="1" hidden="1" x14ac:dyDescent="0.2">
      <c r="A75" s="45"/>
      <c r="B75" s="45"/>
      <c r="C75" s="45"/>
      <c r="D75" s="6" t="s">
        <v>0</v>
      </c>
      <c r="E75" s="45"/>
      <c r="F75" s="71"/>
      <c r="G75" s="110"/>
      <c r="H75" s="110"/>
      <c r="I75" s="110"/>
      <c r="J75" s="7">
        <f t="shared" ref="J75:U75" si="16">SUM(J73:J74)</f>
        <v>0</v>
      </c>
      <c r="K75" s="7">
        <f t="shared" si="16"/>
        <v>0</v>
      </c>
      <c r="L75" s="7">
        <f t="shared" si="16"/>
        <v>0</v>
      </c>
      <c r="M75" s="7">
        <f t="shared" si="16"/>
        <v>0</v>
      </c>
      <c r="N75" s="7">
        <f t="shared" si="16"/>
        <v>0</v>
      </c>
      <c r="O75" s="7">
        <f t="shared" si="16"/>
        <v>0</v>
      </c>
      <c r="P75" s="7">
        <f t="shared" si="16"/>
        <v>0</v>
      </c>
      <c r="Q75" s="7">
        <f t="shared" si="16"/>
        <v>0</v>
      </c>
      <c r="R75" s="7">
        <f t="shared" si="16"/>
        <v>0</v>
      </c>
      <c r="S75" s="7">
        <f t="shared" si="16"/>
        <v>0</v>
      </c>
      <c r="T75" s="7">
        <f t="shared" si="16"/>
        <v>0</v>
      </c>
      <c r="U75" s="7">
        <f t="shared" si="16"/>
        <v>0</v>
      </c>
      <c r="V75" s="42">
        <f>SUM(J75:U75)</f>
        <v>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</row>
    <row r="76" spans="1:73" s="3" customFormat="1" hidden="1" x14ac:dyDescent="0.2">
      <c r="A76" s="48"/>
      <c r="B76" s="48"/>
      <c r="C76" s="48"/>
      <c r="D76" s="15"/>
      <c r="E76" s="48"/>
      <c r="F76" s="80"/>
      <c r="G76" s="112"/>
      <c r="H76" s="112"/>
      <c r="I76" s="11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8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24"/>
    </row>
    <row r="77" spans="1:73" hidden="1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</row>
    <row r="78" spans="1:73" s="2" customFormat="1" ht="45" hidden="1" x14ac:dyDescent="0.2">
      <c r="A78" s="67" t="s">
        <v>124</v>
      </c>
      <c r="B78" s="67" t="s">
        <v>203</v>
      </c>
      <c r="C78" s="67">
        <v>221792</v>
      </c>
      <c r="D78" s="63" t="s">
        <v>22</v>
      </c>
      <c r="E78" s="60" t="s">
        <v>5</v>
      </c>
      <c r="F78" s="39" t="s">
        <v>204</v>
      </c>
      <c r="G78" s="109" t="s">
        <v>33</v>
      </c>
      <c r="H78" s="109" t="s">
        <v>205</v>
      </c>
      <c r="I78" s="109" t="s">
        <v>206</v>
      </c>
      <c r="J78" s="96">
        <v>0</v>
      </c>
      <c r="K78" s="29"/>
      <c r="L78" s="29"/>
      <c r="M78" s="29"/>
      <c r="N78" s="31"/>
      <c r="O78" s="31"/>
      <c r="P78" s="31"/>
      <c r="Q78" s="31"/>
      <c r="R78" s="31"/>
      <c r="S78" s="31"/>
      <c r="T78" s="31"/>
      <c r="U78" s="31"/>
      <c r="V78" s="40">
        <f>SUM(J78:U78)</f>
        <v>0</v>
      </c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</row>
    <row r="79" spans="1:73" s="2" customFormat="1" hidden="1" x14ac:dyDescent="0.2">
      <c r="A79" s="45"/>
      <c r="B79" s="45"/>
      <c r="C79" s="45"/>
      <c r="D79" s="6" t="s">
        <v>0</v>
      </c>
      <c r="E79" s="45"/>
      <c r="F79" s="71"/>
      <c r="G79" s="110"/>
      <c r="H79" s="110"/>
      <c r="I79" s="110"/>
      <c r="J79" s="8">
        <f>SUM(J78:J78)</f>
        <v>0</v>
      </c>
      <c r="K79" s="8">
        <f t="shared" ref="K79:U79" si="17">SUM(K78:K78)</f>
        <v>0</v>
      </c>
      <c r="L79" s="8">
        <f t="shared" si="17"/>
        <v>0</v>
      </c>
      <c r="M79" s="8">
        <f t="shared" si="17"/>
        <v>0</v>
      </c>
      <c r="N79" s="8">
        <f t="shared" si="17"/>
        <v>0</v>
      </c>
      <c r="O79" s="8">
        <f t="shared" si="17"/>
        <v>0</v>
      </c>
      <c r="P79" s="8">
        <f>SUM(P78:P78)</f>
        <v>0</v>
      </c>
      <c r="Q79" s="8">
        <f t="shared" si="17"/>
        <v>0</v>
      </c>
      <c r="R79" s="8">
        <f t="shared" si="17"/>
        <v>0</v>
      </c>
      <c r="S79" s="8">
        <f t="shared" si="17"/>
        <v>0</v>
      </c>
      <c r="T79" s="8">
        <f t="shared" si="17"/>
        <v>0</v>
      </c>
      <c r="U79" s="8">
        <f t="shared" si="17"/>
        <v>0</v>
      </c>
      <c r="V79" s="42">
        <f>SUM(J79:U79)</f>
        <v>0</v>
      </c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</row>
    <row r="80" spans="1:73" hidden="1" x14ac:dyDescent="0.2">
      <c r="A80" s="46"/>
      <c r="B80" s="46"/>
      <c r="C80" s="46"/>
      <c r="D80" s="17"/>
      <c r="E80" s="46"/>
      <c r="F80" s="78"/>
      <c r="G80" s="111"/>
      <c r="H80" s="111"/>
      <c r="I80" s="11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</row>
    <row r="81" spans="1:11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</row>
    <row r="82" spans="1:111" s="2" customFormat="1" ht="33.75" x14ac:dyDescent="0.2">
      <c r="A82" s="60" t="s">
        <v>124</v>
      </c>
      <c r="B82" s="60" t="s">
        <v>207</v>
      </c>
      <c r="C82" s="66" t="s">
        <v>158</v>
      </c>
      <c r="D82" s="59" t="s">
        <v>48</v>
      </c>
      <c r="E82" s="60" t="s">
        <v>49</v>
      </c>
      <c r="F82" s="39" t="s">
        <v>208</v>
      </c>
      <c r="G82" s="60" t="s">
        <v>19</v>
      </c>
      <c r="H82" s="60" t="s">
        <v>238</v>
      </c>
      <c r="I82" s="60" t="s">
        <v>209</v>
      </c>
      <c r="J82" s="29">
        <v>410.4</v>
      </c>
      <c r="K82" s="31">
        <v>368.2</v>
      </c>
      <c r="L82" s="30">
        <v>485</v>
      </c>
      <c r="M82" s="31">
        <v>418.8</v>
      </c>
      <c r="N82" s="31">
        <v>434.6</v>
      </c>
      <c r="O82" s="31">
        <v>299.60000000000002</v>
      </c>
      <c r="P82" s="31">
        <v>414.4</v>
      </c>
      <c r="Q82" s="31">
        <v>374.6</v>
      </c>
      <c r="R82" s="31"/>
      <c r="S82" s="31"/>
      <c r="T82" s="31"/>
      <c r="U82" s="31"/>
      <c r="V82" s="40">
        <f>SUM(J82:U82)</f>
        <v>3205.6</v>
      </c>
    </row>
    <row r="83" spans="1:111" s="2" customFormat="1" x14ac:dyDescent="0.2">
      <c r="A83" s="45"/>
      <c r="B83" s="45"/>
      <c r="C83" s="45"/>
      <c r="D83" s="6" t="s">
        <v>0</v>
      </c>
      <c r="E83" s="45"/>
      <c r="F83" s="71"/>
      <c r="G83" s="110"/>
      <c r="H83" s="110"/>
      <c r="I83" s="110"/>
      <c r="J83" s="7">
        <f>SUM(J82)</f>
        <v>410.4</v>
      </c>
      <c r="K83" s="7">
        <f>SUM(K82)</f>
        <v>368.2</v>
      </c>
      <c r="L83" s="7">
        <f t="shared" ref="L83:U83" si="18">SUM(L82)</f>
        <v>485</v>
      </c>
      <c r="M83" s="7">
        <f t="shared" si="18"/>
        <v>418.8</v>
      </c>
      <c r="N83" s="7">
        <f t="shared" si="18"/>
        <v>434.6</v>
      </c>
      <c r="O83" s="7">
        <f>SUM(O82)</f>
        <v>299.60000000000002</v>
      </c>
      <c r="P83" s="7">
        <f>SUM(P82)</f>
        <v>414.4</v>
      </c>
      <c r="Q83" s="7">
        <f t="shared" si="18"/>
        <v>374.6</v>
      </c>
      <c r="R83" s="7">
        <f t="shared" si="18"/>
        <v>0</v>
      </c>
      <c r="S83" s="7">
        <f t="shared" si="18"/>
        <v>0</v>
      </c>
      <c r="T83" s="7">
        <f t="shared" si="18"/>
        <v>0</v>
      </c>
      <c r="U83" s="7">
        <f t="shared" si="18"/>
        <v>0</v>
      </c>
      <c r="V83" s="42">
        <f>SUM(J83:U83)</f>
        <v>3205.6</v>
      </c>
    </row>
    <row r="84" spans="1:111" s="4" customFormat="1" ht="11.25" customHeight="1" x14ac:dyDescent="0.2">
      <c r="A84" s="49"/>
      <c r="B84" s="49"/>
      <c r="C84" s="49"/>
      <c r="D84" s="16"/>
      <c r="E84" s="49"/>
      <c r="F84" s="81"/>
      <c r="G84" s="113"/>
      <c r="H84" s="113"/>
      <c r="I84" s="113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8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</row>
    <row r="85" spans="1:111" x14ac:dyDescent="0.2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</row>
    <row r="86" spans="1:111" ht="45" x14ac:dyDescent="0.2">
      <c r="A86" s="104" t="s">
        <v>124</v>
      </c>
      <c r="B86" s="60" t="s">
        <v>125</v>
      </c>
      <c r="C86" s="104"/>
      <c r="D86" s="27" t="s">
        <v>110</v>
      </c>
      <c r="E86" s="44" t="s">
        <v>111</v>
      </c>
      <c r="F86" s="72" t="s">
        <v>225</v>
      </c>
      <c r="G86" s="104" t="s">
        <v>316</v>
      </c>
      <c r="H86" s="104" t="s">
        <v>317</v>
      </c>
      <c r="I86" s="104" t="s">
        <v>318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881</v>
      </c>
      <c r="R86" s="95"/>
      <c r="S86" s="95"/>
      <c r="T86" s="95"/>
      <c r="U86" s="95"/>
      <c r="V86" s="99">
        <f>SUM(J86:U86)</f>
        <v>881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</row>
    <row r="87" spans="1:111" s="2" customFormat="1" x14ac:dyDescent="0.2">
      <c r="A87" s="45"/>
      <c r="B87" s="45"/>
      <c r="C87" s="45"/>
      <c r="D87" s="6" t="s">
        <v>0</v>
      </c>
      <c r="E87" s="45"/>
      <c r="F87" s="71"/>
      <c r="G87" s="110"/>
      <c r="H87" s="110"/>
      <c r="I87" s="110"/>
      <c r="J87" s="7">
        <f>J86</f>
        <v>0</v>
      </c>
      <c r="K87" s="7">
        <f t="shared" ref="K87:U87" si="19">K86</f>
        <v>0</v>
      </c>
      <c r="L87" s="7">
        <f t="shared" si="19"/>
        <v>0</v>
      </c>
      <c r="M87" s="7">
        <f t="shared" si="19"/>
        <v>0</v>
      </c>
      <c r="N87" s="7">
        <f t="shared" si="19"/>
        <v>0</v>
      </c>
      <c r="O87" s="7">
        <f t="shared" si="19"/>
        <v>0</v>
      </c>
      <c r="P87" s="7">
        <f t="shared" si="19"/>
        <v>0</v>
      </c>
      <c r="Q87" s="7">
        <f t="shared" si="19"/>
        <v>881</v>
      </c>
      <c r="R87" s="7">
        <f t="shared" si="19"/>
        <v>0</v>
      </c>
      <c r="S87" s="7">
        <f t="shared" si="19"/>
        <v>0</v>
      </c>
      <c r="T87" s="7">
        <f t="shared" si="19"/>
        <v>0</v>
      </c>
      <c r="U87" s="7">
        <f t="shared" si="19"/>
        <v>0</v>
      </c>
      <c r="V87" s="42">
        <f>SUM(J87:U87)</f>
        <v>881</v>
      </c>
    </row>
    <row r="88" spans="1:111" s="4" customFormat="1" ht="11.25" customHeight="1" x14ac:dyDescent="0.2">
      <c r="A88" s="49"/>
      <c r="B88" s="49"/>
      <c r="C88" s="49"/>
      <c r="D88" s="16"/>
      <c r="E88" s="49"/>
      <c r="F88" s="81"/>
      <c r="G88" s="113"/>
      <c r="H88" s="113"/>
      <c r="I88" s="113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8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</row>
    <row r="89" spans="1:111" s="33" customFormat="1" ht="11.2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</row>
    <row r="90" spans="1:111" ht="75" customHeight="1" x14ac:dyDescent="0.2">
      <c r="A90" s="60" t="s">
        <v>124</v>
      </c>
      <c r="B90" s="60" t="s">
        <v>125</v>
      </c>
      <c r="C90" s="66" t="s">
        <v>285</v>
      </c>
      <c r="D90" s="59" t="s">
        <v>29</v>
      </c>
      <c r="E90" s="60" t="s">
        <v>30</v>
      </c>
      <c r="F90" s="32" t="s">
        <v>210</v>
      </c>
      <c r="G90" s="60" t="s">
        <v>34</v>
      </c>
      <c r="H90" s="60" t="s">
        <v>299</v>
      </c>
      <c r="I90" s="60" t="s">
        <v>278</v>
      </c>
      <c r="J90" s="93">
        <v>170</v>
      </c>
      <c r="K90" s="95">
        <v>170</v>
      </c>
      <c r="L90" s="95">
        <v>170</v>
      </c>
      <c r="M90" s="95">
        <v>170</v>
      </c>
      <c r="N90" s="31">
        <v>170</v>
      </c>
      <c r="O90" s="31">
        <v>170</v>
      </c>
      <c r="P90" s="31">
        <v>170</v>
      </c>
      <c r="Q90" s="31">
        <v>170</v>
      </c>
      <c r="R90" s="31"/>
      <c r="S90" s="31"/>
      <c r="T90" s="31"/>
      <c r="U90" s="31"/>
      <c r="V90" s="40">
        <f>SUM(J90:U90)</f>
        <v>1360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</row>
    <row r="91" spans="1:111" s="2" customFormat="1" x14ac:dyDescent="0.2">
      <c r="A91" s="45"/>
      <c r="B91" s="45"/>
      <c r="C91" s="45"/>
      <c r="D91" s="6" t="s">
        <v>0</v>
      </c>
      <c r="E91" s="45"/>
      <c r="F91" s="71"/>
      <c r="G91" s="110"/>
      <c r="H91" s="110"/>
      <c r="I91" s="110"/>
      <c r="J91" s="7">
        <f>SUM(J90)</f>
        <v>170</v>
      </c>
      <c r="K91" s="7">
        <f t="shared" ref="K91:U91" si="20">SUM(K90)</f>
        <v>170</v>
      </c>
      <c r="L91" s="7">
        <f t="shared" si="20"/>
        <v>170</v>
      </c>
      <c r="M91" s="7">
        <f t="shared" si="20"/>
        <v>170</v>
      </c>
      <c r="N91" s="7">
        <f t="shared" si="20"/>
        <v>170</v>
      </c>
      <c r="O91" s="7">
        <f t="shared" si="20"/>
        <v>170</v>
      </c>
      <c r="P91" s="7">
        <f t="shared" si="20"/>
        <v>170</v>
      </c>
      <c r="Q91" s="7">
        <f t="shared" si="20"/>
        <v>170</v>
      </c>
      <c r="R91" s="7">
        <f t="shared" si="20"/>
        <v>0</v>
      </c>
      <c r="S91" s="7">
        <f t="shared" si="20"/>
        <v>0</v>
      </c>
      <c r="T91" s="7">
        <f t="shared" si="20"/>
        <v>0</v>
      </c>
      <c r="U91" s="7">
        <f t="shared" si="20"/>
        <v>0</v>
      </c>
      <c r="V91" s="42">
        <f>SUM(J91:U91)</f>
        <v>1360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</row>
    <row r="92" spans="1:111" s="3" customFormat="1" x14ac:dyDescent="0.2">
      <c r="A92" s="48"/>
      <c r="B92" s="48"/>
      <c r="C92" s="48"/>
      <c r="D92" s="15"/>
      <c r="E92" s="48"/>
      <c r="F92" s="80"/>
      <c r="G92" s="112"/>
      <c r="H92" s="112"/>
      <c r="I92" s="11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8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</row>
    <row r="93" spans="1:11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</row>
    <row r="94" spans="1:111" x14ac:dyDescent="0.2">
      <c r="A94" s="149" t="s">
        <v>124</v>
      </c>
      <c r="B94" s="149" t="s">
        <v>211</v>
      </c>
      <c r="C94" s="152" t="s">
        <v>160</v>
      </c>
      <c r="D94" s="155" t="s">
        <v>50</v>
      </c>
      <c r="E94" s="158" t="s">
        <v>51</v>
      </c>
      <c r="F94" s="39" t="s">
        <v>140</v>
      </c>
      <c r="G94" s="161" t="s">
        <v>52</v>
      </c>
      <c r="H94" s="161" t="s">
        <v>239</v>
      </c>
      <c r="I94" s="161" t="s">
        <v>212</v>
      </c>
      <c r="J94" s="138">
        <v>2700</v>
      </c>
      <c r="K94" s="138">
        <v>2700</v>
      </c>
      <c r="L94" s="138">
        <v>2700</v>
      </c>
      <c r="M94" s="138">
        <v>2700</v>
      </c>
      <c r="N94" s="135"/>
      <c r="O94" s="135"/>
      <c r="P94" s="135"/>
      <c r="Q94" s="135"/>
      <c r="R94" s="138"/>
      <c r="S94" s="138"/>
      <c r="T94" s="138"/>
      <c r="U94" s="138"/>
      <c r="V94" s="141">
        <f>SUM(J94:U94)</f>
        <v>10800</v>
      </c>
    </row>
    <row r="95" spans="1:111" x14ac:dyDescent="0.2">
      <c r="A95" s="150"/>
      <c r="B95" s="150"/>
      <c r="C95" s="150"/>
      <c r="D95" s="156"/>
      <c r="E95" s="159"/>
      <c r="F95" s="39" t="s">
        <v>142</v>
      </c>
      <c r="G95" s="162"/>
      <c r="H95" s="162"/>
      <c r="I95" s="162"/>
      <c r="J95" s="139"/>
      <c r="K95" s="139"/>
      <c r="L95" s="139"/>
      <c r="M95" s="139"/>
      <c r="N95" s="136"/>
      <c r="O95" s="136"/>
      <c r="P95" s="136"/>
      <c r="Q95" s="136"/>
      <c r="R95" s="139"/>
      <c r="S95" s="139"/>
      <c r="T95" s="139"/>
      <c r="U95" s="139"/>
      <c r="V95" s="142"/>
    </row>
    <row r="96" spans="1:111" x14ac:dyDescent="0.2">
      <c r="A96" s="150"/>
      <c r="B96" s="150"/>
      <c r="C96" s="150"/>
      <c r="D96" s="156"/>
      <c r="E96" s="159"/>
      <c r="F96" s="39" t="s">
        <v>143</v>
      </c>
      <c r="G96" s="162"/>
      <c r="H96" s="162"/>
      <c r="I96" s="162"/>
      <c r="J96" s="139"/>
      <c r="K96" s="139"/>
      <c r="L96" s="139"/>
      <c r="M96" s="139"/>
      <c r="N96" s="136"/>
      <c r="O96" s="136"/>
      <c r="P96" s="136"/>
      <c r="Q96" s="136"/>
      <c r="R96" s="139"/>
      <c r="S96" s="139"/>
      <c r="T96" s="139"/>
      <c r="U96" s="139"/>
      <c r="V96" s="142"/>
    </row>
    <row r="97" spans="1:159" x14ac:dyDescent="0.2">
      <c r="A97" s="150"/>
      <c r="B97" s="150"/>
      <c r="C97" s="150"/>
      <c r="D97" s="156"/>
      <c r="E97" s="159"/>
      <c r="F97" s="39" t="s">
        <v>144</v>
      </c>
      <c r="G97" s="162"/>
      <c r="H97" s="162"/>
      <c r="I97" s="162"/>
      <c r="J97" s="139"/>
      <c r="K97" s="139"/>
      <c r="L97" s="139"/>
      <c r="M97" s="139"/>
      <c r="N97" s="136"/>
      <c r="O97" s="136"/>
      <c r="P97" s="136"/>
      <c r="Q97" s="136"/>
      <c r="R97" s="139"/>
      <c r="S97" s="139"/>
      <c r="T97" s="139"/>
      <c r="U97" s="139"/>
      <c r="V97" s="142"/>
    </row>
    <row r="98" spans="1:159" x14ac:dyDescent="0.2">
      <c r="A98" s="150"/>
      <c r="B98" s="150"/>
      <c r="C98" s="150"/>
      <c r="D98" s="156"/>
      <c r="E98" s="159"/>
      <c r="F98" s="39" t="s">
        <v>145</v>
      </c>
      <c r="G98" s="162"/>
      <c r="H98" s="162"/>
      <c r="I98" s="162"/>
      <c r="J98" s="139"/>
      <c r="K98" s="139"/>
      <c r="L98" s="139"/>
      <c r="M98" s="139"/>
      <c r="N98" s="136"/>
      <c r="O98" s="136"/>
      <c r="P98" s="136"/>
      <c r="Q98" s="136"/>
      <c r="R98" s="139"/>
      <c r="S98" s="139"/>
      <c r="T98" s="139"/>
      <c r="U98" s="139"/>
      <c r="V98" s="142"/>
    </row>
    <row r="99" spans="1:159" x14ac:dyDescent="0.2">
      <c r="A99" s="150"/>
      <c r="B99" s="150"/>
      <c r="C99" s="150"/>
      <c r="D99" s="156"/>
      <c r="E99" s="159"/>
      <c r="F99" s="39" t="s">
        <v>146</v>
      </c>
      <c r="G99" s="162"/>
      <c r="H99" s="162"/>
      <c r="I99" s="162"/>
      <c r="J99" s="139"/>
      <c r="K99" s="139"/>
      <c r="L99" s="139"/>
      <c r="M99" s="139"/>
      <c r="N99" s="136"/>
      <c r="O99" s="136"/>
      <c r="P99" s="136"/>
      <c r="Q99" s="136"/>
      <c r="R99" s="139"/>
      <c r="S99" s="139"/>
      <c r="T99" s="139"/>
      <c r="U99" s="139"/>
      <c r="V99" s="142"/>
    </row>
    <row r="100" spans="1:159" x14ac:dyDescent="0.2">
      <c r="A100" s="150"/>
      <c r="B100" s="150"/>
      <c r="C100" s="150"/>
      <c r="D100" s="156"/>
      <c r="E100" s="159"/>
      <c r="F100" s="39" t="s">
        <v>147</v>
      </c>
      <c r="G100" s="162"/>
      <c r="H100" s="162"/>
      <c r="I100" s="162"/>
      <c r="J100" s="139"/>
      <c r="K100" s="139"/>
      <c r="L100" s="139"/>
      <c r="M100" s="139"/>
      <c r="N100" s="136"/>
      <c r="O100" s="136"/>
      <c r="P100" s="136"/>
      <c r="Q100" s="136"/>
      <c r="R100" s="139"/>
      <c r="S100" s="139"/>
      <c r="T100" s="139"/>
      <c r="U100" s="139"/>
      <c r="V100" s="142"/>
    </row>
    <row r="101" spans="1:159" ht="22.5" x14ac:dyDescent="0.2">
      <c r="A101" s="151"/>
      <c r="B101" s="151"/>
      <c r="C101" s="151"/>
      <c r="D101" s="157"/>
      <c r="E101" s="160"/>
      <c r="F101" s="39" t="s">
        <v>148</v>
      </c>
      <c r="G101" s="163"/>
      <c r="H101" s="163"/>
      <c r="I101" s="163"/>
      <c r="J101" s="140"/>
      <c r="K101" s="140"/>
      <c r="L101" s="140"/>
      <c r="M101" s="140"/>
      <c r="N101" s="137"/>
      <c r="O101" s="137"/>
      <c r="P101" s="137"/>
      <c r="Q101" s="137"/>
      <c r="R101" s="140"/>
      <c r="S101" s="140"/>
      <c r="T101" s="140"/>
      <c r="U101" s="140"/>
      <c r="V101" s="143"/>
    </row>
    <row r="102" spans="1:159" s="2" customFormat="1" x14ac:dyDescent="0.2">
      <c r="A102" s="45"/>
      <c r="B102" s="45"/>
      <c r="C102" s="45"/>
      <c r="D102" s="6" t="s">
        <v>0</v>
      </c>
      <c r="E102" s="45"/>
      <c r="F102" s="71"/>
      <c r="G102" s="110"/>
      <c r="H102" s="110"/>
      <c r="I102" s="110"/>
      <c r="J102" s="7">
        <f>SUM(J94)</f>
        <v>2700</v>
      </c>
      <c r="K102" s="7">
        <f t="shared" ref="K102:U102" si="21">SUM(K94)</f>
        <v>2700</v>
      </c>
      <c r="L102" s="7">
        <f t="shared" si="21"/>
        <v>2700</v>
      </c>
      <c r="M102" s="7">
        <f t="shared" si="21"/>
        <v>2700</v>
      </c>
      <c r="N102" s="7">
        <f t="shared" si="21"/>
        <v>0</v>
      </c>
      <c r="O102" s="7">
        <f t="shared" si="21"/>
        <v>0</v>
      </c>
      <c r="P102" s="7">
        <f t="shared" si="21"/>
        <v>0</v>
      </c>
      <c r="Q102" s="7">
        <f t="shared" si="21"/>
        <v>0</v>
      </c>
      <c r="R102" s="7">
        <f t="shared" si="21"/>
        <v>0</v>
      </c>
      <c r="S102" s="7">
        <f t="shared" si="21"/>
        <v>0</v>
      </c>
      <c r="T102" s="7">
        <f t="shared" si="21"/>
        <v>0</v>
      </c>
      <c r="U102" s="7">
        <f t="shared" si="21"/>
        <v>0</v>
      </c>
      <c r="V102" s="42">
        <f>SUM(J102:U102)</f>
        <v>10800</v>
      </c>
    </row>
    <row r="103" spans="1:159" s="15" customFormat="1" x14ac:dyDescent="0.2">
      <c r="A103" s="48"/>
      <c r="B103" s="48"/>
      <c r="C103" s="48"/>
      <c r="E103" s="48"/>
      <c r="F103" s="80"/>
      <c r="G103" s="112"/>
      <c r="H103" s="112"/>
      <c r="I103" s="11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8"/>
    </row>
    <row r="104" spans="1:159" ht="11.25" customHeight="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</row>
    <row r="105" spans="1:159" s="2" customFormat="1" ht="52.5" customHeight="1" x14ac:dyDescent="0.2">
      <c r="A105" s="60" t="s">
        <v>124</v>
      </c>
      <c r="B105" s="60" t="s">
        <v>125</v>
      </c>
      <c r="C105" s="66" t="s">
        <v>164</v>
      </c>
      <c r="D105" s="62" t="s">
        <v>53</v>
      </c>
      <c r="E105" s="60" t="s">
        <v>54</v>
      </c>
      <c r="F105" s="39" t="s">
        <v>213</v>
      </c>
      <c r="G105" s="60" t="s">
        <v>35</v>
      </c>
      <c r="H105" s="60" t="s">
        <v>240</v>
      </c>
      <c r="I105" s="60" t="s">
        <v>214</v>
      </c>
      <c r="J105" s="35">
        <v>79.7</v>
      </c>
      <c r="K105" s="35">
        <v>63.9</v>
      </c>
      <c r="L105" s="35">
        <v>92.57</v>
      </c>
      <c r="M105" s="35">
        <v>105.55</v>
      </c>
      <c r="N105" s="35">
        <v>86.53</v>
      </c>
      <c r="O105" s="35">
        <v>107.91</v>
      </c>
      <c r="P105" s="35">
        <v>78.8</v>
      </c>
      <c r="Q105" s="35">
        <v>78.209999999999994</v>
      </c>
      <c r="R105" s="35"/>
      <c r="S105" s="37"/>
      <c r="T105" s="37"/>
      <c r="U105" s="37"/>
      <c r="V105" s="40">
        <f>SUM(J105:U105)</f>
        <v>693.17</v>
      </c>
    </row>
    <row r="106" spans="1:159" s="2" customFormat="1" x14ac:dyDescent="0.2">
      <c r="A106" s="45"/>
      <c r="B106" s="45"/>
      <c r="C106" s="45"/>
      <c r="D106" s="6" t="s">
        <v>0</v>
      </c>
      <c r="E106" s="45"/>
      <c r="F106" s="71"/>
      <c r="G106" s="110"/>
      <c r="H106" s="110"/>
      <c r="I106" s="110"/>
      <c r="J106" s="7">
        <f>J105</f>
        <v>79.7</v>
      </c>
      <c r="K106" s="7">
        <f t="shared" ref="K106:U106" si="22">K105</f>
        <v>63.9</v>
      </c>
      <c r="L106" s="7">
        <f t="shared" si="22"/>
        <v>92.57</v>
      </c>
      <c r="M106" s="7">
        <f t="shared" si="22"/>
        <v>105.55</v>
      </c>
      <c r="N106" s="7">
        <f t="shared" si="22"/>
        <v>86.53</v>
      </c>
      <c r="O106" s="7">
        <f t="shared" si="22"/>
        <v>107.91</v>
      </c>
      <c r="P106" s="7">
        <f t="shared" si="22"/>
        <v>78.8</v>
      </c>
      <c r="Q106" s="7">
        <f t="shared" si="22"/>
        <v>78.209999999999994</v>
      </c>
      <c r="R106" s="7">
        <f t="shared" si="22"/>
        <v>0</v>
      </c>
      <c r="S106" s="7">
        <f t="shared" si="22"/>
        <v>0</v>
      </c>
      <c r="T106" s="7">
        <f t="shared" si="22"/>
        <v>0</v>
      </c>
      <c r="U106" s="7">
        <f t="shared" si="22"/>
        <v>0</v>
      </c>
      <c r="V106" s="42">
        <f>SUM(J106:U106)</f>
        <v>693.17</v>
      </c>
    </row>
    <row r="107" spans="1:159" s="3" customFormat="1" x14ac:dyDescent="0.2">
      <c r="A107" s="48"/>
      <c r="B107" s="48"/>
      <c r="C107" s="48"/>
      <c r="D107" s="15"/>
      <c r="E107" s="48"/>
      <c r="F107" s="80"/>
      <c r="G107" s="112"/>
      <c r="H107" s="112"/>
      <c r="I107" s="11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8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</row>
    <row r="108" spans="1:159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</row>
    <row r="109" spans="1:159" s="2" customFormat="1" ht="78.75" x14ac:dyDescent="0.2">
      <c r="A109" s="67" t="s">
        <v>124</v>
      </c>
      <c r="B109" s="67" t="s">
        <v>215</v>
      </c>
      <c r="C109" s="87" t="s">
        <v>285</v>
      </c>
      <c r="D109" s="57" t="s">
        <v>36</v>
      </c>
      <c r="E109" s="50" t="s">
        <v>37</v>
      </c>
      <c r="F109" s="72" t="s">
        <v>224</v>
      </c>
      <c r="G109" s="114" t="s">
        <v>38</v>
      </c>
      <c r="H109" s="114" t="s">
        <v>302</v>
      </c>
      <c r="I109" s="109" t="s">
        <v>241</v>
      </c>
      <c r="J109" s="93">
        <v>2220.1999999999998</v>
      </c>
      <c r="K109" s="94">
        <v>2185.92</v>
      </c>
      <c r="L109" s="86">
        <v>2234.2399999999998</v>
      </c>
      <c r="M109" s="94">
        <v>2133.36</v>
      </c>
      <c r="N109" s="94">
        <v>2044.44</v>
      </c>
      <c r="O109" s="36">
        <v>1945.8</v>
      </c>
      <c r="P109" s="36">
        <v>1690.24</v>
      </c>
      <c r="Q109" s="36">
        <v>2268.9</v>
      </c>
      <c r="R109" s="36"/>
      <c r="S109" s="36"/>
      <c r="T109" s="36"/>
      <c r="U109" s="36"/>
      <c r="V109" s="40">
        <f>SUM(J109:U109)</f>
        <v>16723.099999999999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</row>
    <row r="110" spans="1:159" s="2" customFormat="1" x14ac:dyDescent="0.2">
      <c r="A110" s="51"/>
      <c r="B110" s="51"/>
      <c r="C110" s="51"/>
      <c r="D110" s="9"/>
      <c r="E110" s="51"/>
      <c r="F110" s="82"/>
      <c r="G110" s="115"/>
      <c r="H110" s="115"/>
      <c r="I110" s="115"/>
      <c r="J110" s="10">
        <f>SUM(J109:J109)</f>
        <v>2220.1999999999998</v>
      </c>
      <c r="K110" s="10">
        <f>SUM(K109:K109)</f>
        <v>2185.92</v>
      </c>
      <c r="L110" s="10">
        <f>SUM(L109:L109)</f>
        <v>2234.2399999999998</v>
      </c>
      <c r="M110" s="10">
        <f>SUM(M109:M109)</f>
        <v>2133.36</v>
      </c>
      <c r="N110" s="10">
        <f t="shared" ref="N110:U110" si="23">SUM(N109:N109)</f>
        <v>2044.44</v>
      </c>
      <c r="O110" s="10">
        <f>SUM(O109:O109)</f>
        <v>1945.8</v>
      </c>
      <c r="P110" s="10">
        <f>SUM(P109:P109)</f>
        <v>1690.24</v>
      </c>
      <c r="Q110" s="10">
        <f t="shared" si="23"/>
        <v>2268.9</v>
      </c>
      <c r="R110" s="10">
        <f t="shared" si="23"/>
        <v>0</v>
      </c>
      <c r="S110" s="10">
        <f t="shared" si="23"/>
        <v>0</v>
      </c>
      <c r="T110" s="10">
        <f>SUM(T109:T109)</f>
        <v>0</v>
      </c>
      <c r="U110" s="10">
        <f t="shared" si="23"/>
        <v>0</v>
      </c>
      <c r="V110" s="42">
        <f>SUM(J110:U110)</f>
        <v>16723.099999999999</v>
      </c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</row>
    <row r="111" spans="1:159" s="3" customFormat="1" x14ac:dyDescent="0.2">
      <c r="A111" s="48"/>
      <c r="B111" s="48"/>
      <c r="C111" s="48"/>
      <c r="D111" s="15"/>
      <c r="E111" s="48"/>
      <c r="F111" s="80"/>
      <c r="G111" s="112"/>
      <c r="H111" s="112"/>
      <c r="I111" s="11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8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</row>
    <row r="112" spans="1:159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</row>
    <row r="113" spans="1:159" ht="54" customHeight="1" x14ac:dyDescent="0.2">
      <c r="A113" s="108" t="s">
        <v>124</v>
      </c>
      <c r="B113" s="106" t="s">
        <v>23</v>
      </c>
      <c r="C113" s="106" t="s">
        <v>292</v>
      </c>
      <c r="D113" s="75" t="s">
        <v>221</v>
      </c>
      <c r="E113" s="77" t="s">
        <v>26</v>
      </c>
      <c r="F113" s="76" t="s">
        <v>217</v>
      </c>
      <c r="G113" s="77" t="s">
        <v>23</v>
      </c>
      <c r="H113" s="116" t="s">
        <v>286</v>
      </c>
      <c r="I113" s="116" t="s">
        <v>287</v>
      </c>
      <c r="J113" s="125"/>
      <c r="K113" s="126"/>
      <c r="L113" s="86">
        <v>2672.43</v>
      </c>
      <c r="M113" s="128"/>
      <c r="N113" s="128"/>
      <c r="O113" s="128"/>
      <c r="P113" s="128"/>
      <c r="Q113" s="126"/>
      <c r="R113" s="86"/>
      <c r="S113" s="55"/>
      <c r="T113" s="55"/>
      <c r="U113" s="55"/>
      <c r="V113" s="40">
        <f>SUM(J113:U113)</f>
        <v>2672.43</v>
      </c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</row>
    <row r="114" spans="1:159" ht="33.75" x14ac:dyDescent="0.2">
      <c r="A114" s="108" t="s">
        <v>124</v>
      </c>
      <c r="B114" s="108" t="s">
        <v>216</v>
      </c>
      <c r="C114" s="70" t="s">
        <v>291</v>
      </c>
      <c r="D114" s="68" t="s">
        <v>60</v>
      </c>
      <c r="E114" s="69" t="s">
        <v>61</v>
      </c>
      <c r="F114" s="39" t="s">
        <v>217</v>
      </c>
      <c r="G114" s="69" t="s">
        <v>24</v>
      </c>
      <c r="H114" s="109" t="s">
        <v>293</v>
      </c>
      <c r="I114" s="109" t="s">
        <v>218</v>
      </c>
      <c r="J114" s="125"/>
      <c r="K114" s="126"/>
      <c r="L114" s="128"/>
      <c r="M114" s="128"/>
      <c r="N114" s="86">
        <v>1701.54</v>
      </c>
      <c r="O114" s="128"/>
      <c r="P114" s="128"/>
      <c r="Q114" s="126"/>
      <c r="R114" s="86"/>
      <c r="S114" s="55"/>
      <c r="T114" s="55"/>
      <c r="U114" s="55"/>
      <c r="V114" s="40">
        <f>SUM(J114:U114)</f>
        <v>1701.54</v>
      </c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</row>
    <row r="115" spans="1:159" s="2" customFormat="1" x14ac:dyDescent="0.2">
      <c r="A115" s="52"/>
      <c r="B115" s="52"/>
      <c r="C115" s="52"/>
      <c r="D115" s="5"/>
      <c r="E115" s="52"/>
      <c r="F115" s="83"/>
      <c r="G115" s="117"/>
      <c r="H115" s="117"/>
      <c r="I115" s="117"/>
      <c r="J115" s="14">
        <f>SUM(J113:J114)</f>
        <v>0</v>
      </c>
      <c r="K115" s="14">
        <f t="shared" ref="K115:U115" si="24">SUM(K113:K114)</f>
        <v>0</v>
      </c>
      <c r="L115" s="14">
        <f t="shared" si="24"/>
        <v>2672.43</v>
      </c>
      <c r="M115" s="14">
        <f t="shared" si="24"/>
        <v>0</v>
      </c>
      <c r="N115" s="14">
        <f t="shared" si="24"/>
        <v>1701.54</v>
      </c>
      <c r="O115" s="14">
        <f>SUM(O113:O114)</f>
        <v>0</v>
      </c>
      <c r="P115" s="14">
        <f>SUM(P113:P114)</f>
        <v>0</v>
      </c>
      <c r="Q115" s="14">
        <f t="shared" si="24"/>
        <v>0</v>
      </c>
      <c r="R115" s="14">
        <f t="shared" si="24"/>
        <v>0</v>
      </c>
      <c r="S115" s="14">
        <f t="shared" si="24"/>
        <v>0</v>
      </c>
      <c r="T115" s="14">
        <f>SUM(T113:T114)</f>
        <v>0</v>
      </c>
      <c r="U115" s="14">
        <f t="shared" si="24"/>
        <v>0</v>
      </c>
      <c r="V115" s="42">
        <f>SUM(J115:U115)</f>
        <v>4373.9699999999993</v>
      </c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</row>
    <row r="116" spans="1:159" s="3" customFormat="1" x14ac:dyDescent="0.2">
      <c r="A116" s="48"/>
      <c r="B116" s="48"/>
      <c r="C116" s="48"/>
      <c r="D116" s="15"/>
      <c r="E116" s="48"/>
      <c r="F116" s="80"/>
      <c r="G116" s="112"/>
      <c r="H116" s="112"/>
      <c r="I116" s="11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8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</row>
    <row r="117" spans="1:159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2"/>
    </row>
    <row r="118" spans="1:159" ht="33.75" x14ac:dyDescent="0.2">
      <c r="A118" s="108" t="s">
        <v>124</v>
      </c>
      <c r="B118" s="67" t="s">
        <v>25</v>
      </c>
      <c r="C118" s="70" t="s">
        <v>298</v>
      </c>
      <c r="D118" s="63" t="s">
        <v>295</v>
      </c>
      <c r="E118" s="64" t="s">
        <v>296</v>
      </c>
      <c r="F118" s="39" t="s">
        <v>219</v>
      </c>
      <c r="G118" s="109" t="s">
        <v>27</v>
      </c>
      <c r="H118" s="109" t="s">
        <v>297</v>
      </c>
      <c r="I118" s="109" t="s">
        <v>220</v>
      </c>
      <c r="J118" s="126"/>
      <c r="K118" s="126"/>
      <c r="L118" s="126"/>
      <c r="M118" s="126"/>
      <c r="N118" s="126"/>
      <c r="O118" s="129"/>
      <c r="P118" s="129"/>
      <c r="Q118" s="126"/>
      <c r="R118" s="36"/>
      <c r="S118" s="36"/>
      <c r="T118" s="36"/>
      <c r="U118" s="38"/>
      <c r="V118" s="40">
        <f>SUM(J118:U118)</f>
        <v>0</v>
      </c>
    </row>
    <row r="119" spans="1:159" s="2" customFormat="1" x14ac:dyDescent="0.2">
      <c r="A119" s="51"/>
      <c r="B119" s="51"/>
      <c r="C119" s="51"/>
      <c r="D119" s="9" t="s">
        <v>0</v>
      </c>
      <c r="E119" s="51"/>
      <c r="F119" s="82"/>
      <c r="G119" s="115"/>
      <c r="H119" s="115"/>
      <c r="I119" s="115"/>
      <c r="J119" s="10">
        <f>SUM(J118)</f>
        <v>0</v>
      </c>
      <c r="K119" s="10">
        <f>SUM(K118)</f>
        <v>0</v>
      </c>
      <c r="L119" s="10">
        <f t="shared" ref="L119:U119" si="25">SUM(L118)</f>
        <v>0</v>
      </c>
      <c r="M119" s="10">
        <f t="shared" si="25"/>
        <v>0</v>
      </c>
      <c r="N119" s="10">
        <f t="shared" si="25"/>
        <v>0</v>
      </c>
      <c r="O119" s="10">
        <f>SUM(O118)</f>
        <v>0</v>
      </c>
      <c r="P119" s="10">
        <f>SUM(P118)</f>
        <v>0</v>
      </c>
      <c r="Q119" s="10">
        <f t="shared" si="25"/>
        <v>0</v>
      </c>
      <c r="R119" s="10">
        <f t="shared" si="25"/>
        <v>0</v>
      </c>
      <c r="S119" s="10">
        <f t="shared" si="25"/>
        <v>0</v>
      </c>
      <c r="T119" s="10">
        <f t="shared" si="25"/>
        <v>0</v>
      </c>
      <c r="U119" s="10">
        <f t="shared" si="25"/>
        <v>0</v>
      </c>
      <c r="V119" s="42">
        <f>SUM(J119:U119)</f>
        <v>0</v>
      </c>
    </row>
    <row r="120" spans="1:159" s="2" customFormat="1" x14ac:dyDescent="0.2">
      <c r="A120" s="53"/>
      <c r="B120" s="53"/>
      <c r="C120" s="53"/>
      <c r="D120" s="19"/>
      <c r="E120" s="53"/>
      <c r="F120" s="84"/>
      <c r="G120" s="118"/>
      <c r="H120" s="118"/>
      <c r="I120" s="118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</sheetData>
  <mergeCells count="60">
    <mergeCell ref="Q20:Q27"/>
    <mergeCell ref="P20:P27"/>
    <mergeCell ref="O20:O27"/>
    <mergeCell ref="A94:A101"/>
    <mergeCell ref="B94:B101"/>
    <mergeCell ref="C94:C101"/>
    <mergeCell ref="D94:D101"/>
    <mergeCell ref="E94:E101"/>
    <mergeCell ref="G94:G101"/>
    <mergeCell ref="H94:H101"/>
    <mergeCell ref="I94:I101"/>
    <mergeCell ref="J94:J101"/>
    <mergeCell ref="K94:K101"/>
    <mergeCell ref="L94:L101"/>
    <mergeCell ref="M94:M101"/>
    <mergeCell ref="N94:N101"/>
    <mergeCell ref="R20:R27"/>
    <mergeCell ref="S20:S27"/>
    <mergeCell ref="T20:T27"/>
    <mergeCell ref="U20:U27"/>
    <mergeCell ref="V20:V27"/>
    <mergeCell ref="M20:M27"/>
    <mergeCell ref="N20:N27"/>
    <mergeCell ref="H20:H27"/>
    <mergeCell ref="I20:I27"/>
    <mergeCell ref="J20:J27"/>
    <mergeCell ref="K20:K27"/>
    <mergeCell ref="L20:L27"/>
    <mergeCell ref="V94:V101"/>
    <mergeCell ref="A2:V2"/>
    <mergeCell ref="A4:V4"/>
    <mergeCell ref="A59:V59"/>
    <mergeCell ref="A17:V17"/>
    <mergeCell ref="A72:V72"/>
    <mergeCell ref="A7:V7"/>
    <mergeCell ref="A81:V81"/>
    <mergeCell ref="A63:V63"/>
    <mergeCell ref="A85:V85"/>
    <mergeCell ref="A20:A27"/>
    <mergeCell ref="B20:B27"/>
    <mergeCell ref="C20:C27"/>
    <mergeCell ref="D20:D27"/>
    <mergeCell ref="E20:E27"/>
    <mergeCell ref="G20:G27"/>
    <mergeCell ref="A55:V55"/>
    <mergeCell ref="A117:V117"/>
    <mergeCell ref="A77:V77"/>
    <mergeCell ref="A89:V89"/>
    <mergeCell ref="A112:V112"/>
    <mergeCell ref="A67:V67"/>
    <mergeCell ref="A93:V93"/>
    <mergeCell ref="A104:V104"/>
    <mergeCell ref="A108:V108"/>
    <mergeCell ref="O94:O101"/>
    <mergeCell ref="P94:P101"/>
    <mergeCell ref="Q94:Q101"/>
    <mergeCell ref="R94:R101"/>
    <mergeCell ref="S94:S101"/>
    <mergeCell ref="T94:T101"/>
    <mergeCell ref="U94:U10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GERENTE SRLM</cp:lastModifiedBy>
  <cp:lastPrinted>2020-11-20T18:59:19Z</cp:lastPrinted>
  <dcterms:created xsi:type="dcterms:W3CDTF">2011-09-02T13:51:41Z</dcterms:created>
  <dcterms:modified xsi:type="dcterms:W3CDTF">2021-09-20T18:05:46Z</dcterms:modified>
</cp:coreProperties>
</file>