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-120" yWindow="-120" windowWidth="20640" windowHeight="11160"/>
  </bookViews>
  <sheets>
    <sheet name="2022" sheetId="6" r:id="rId1"/>
  </sheets>
  <definedNames>
    <definedName name="_xlnm.Print_Area" localSheetId="0">'2022'!$A$1:$V$106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6"/>
  <c r="U109"/>
  <c r="T109"/>
  <c r="S109"/>
  <c r="R109"/>
  <c r="Q109"/>
  <c r="P109"/>
  <c r="O109"/>
  <c r="N109"/>
  <c r="M109"/>
  <c r="L109"/>
  <c r="K109"/>
  <c r="J109"/>
  <c r="V108"/>
  <c r="V107"/>
  <c r="J105"/>
  <c r="K105"/>
  <c r="L105"/>
  <c r="M105"/>
  <c r="N105"/>
  <c r="O105"/>
  <c r="P105"/>
  <c r="Q105"/>
  <c r="R105"/>
  <c r="S105"/>
  <c r="T105"/>
  <c r="U105"/>
  <c r="V30"/>
  <c r="V47"/>
  <c r="V18"/>
  <c r="V109" l="1"/>
  <c r="V105"/>
  <c r="V44"/>
  <c r="V8" l="1"/>
  <c r="V9"/>
  <c r="V10"/>
  <c r="V11"/>
  <c r="V12"/>
  <c r="V13"/>
  <c r="K14"/>
  <c r="L14"/>
  <c r="M14"/>
  <c r="N14"/>
  <c r="O14"/>
  <c r="P14"/>
  <c r="Q14"/>
  <c r="R14"/>
  <c r="S14"/>
  <c r="T14"/>
  <c r="U14"/>
  <c r="V17"/>
  <c r="V19"/>
  <c r="V20"/>
  <c r="V28"/>
  <c r="V29"/>
  <c r="V31"/>
  <c r="V32"/>
  <c r="V33"/>
  <c r="V34"/>
  <c r="V36"/>
  <c r="V37"/>
  <c r="V38"/>
  <c r="V39"/>
  <c r="V40"/>
  <c r="V41"/>
  <c r="V42"/>
  <c r="V43"/>
  <c r="V45"/>
  <c r="V46"/>
  <c r="V48"/>
  <c r="V49"/>
  <c r="V50"/>
  <c r="K51"/>
  <c r="L51"/>
  <c r="M51"/>
  <c r="N51"/>
  <c r="O51"/>
  <c r="P51"/>
  <c r="Q51"/>
  <c r="R51"/>
  <c r="S51"/>
  <c r="T51"/>
  <c r="U51"/>
  <c r="V54"/>
  <c r="K55"/>
  <c r="L55"/>
  <c r="M55"/>
  <c r="N55"/>
  <c r="O55"/>
  <c r="P55"/>
  <c r="Q55"/>
  <c r="R55"/>
  <c r="S55"/>
  <c r="T55"/>
  <c r="U55"/>
  <c r="V58"/>
  <c r="K59"/>
  <c r="L59"/>
  <c r="M59"/>
  <c r="N59"/>
  <c r="O59"/>
  <c r="P59"/>
  <c r="Q59"/>
  <c r="R59"/>
  <c r="S59"/>
  <c r="T59"/>
  <c r="U59"/>
  <c r="V62"/>
  <c r="K63"/>
  <c r="L63"/>
  <c r="M63"/>
  <c r="N63"/>
  <c r="O63"/>
  <c r="P63"/>
  <c r="Q63"/>
  <c r="R63"/>
  <c r="S63"/>
  <c r="T63"/>
  <c r="U63"/>
  <c r="V66"/>
  <c r="V67"/>
  <c r="K68"/>
  <c r="L68"/>
  <c r="M68"/>
  <c r="N68"/>
  <c r="O68"/>
  <c r="P68"/>
  <c r="Q68"/>
  <c r="R68"/>
  <c r="S68"/>
  <c r="T68"/>
  <c r="U68"/>
  <c r="V71"/>
  <c r="K72"/>
  <c r="L72"/>
  <c r="M72"/>
  <c r="N72"/>
  <c r="O72"/>
  <c r="P72"/>
  <c r="Q72"/>
  <c r="R72"/>
  <c r="S72"/>
  <c r="T72"/>
  <c r="U72"/>
  <c r="V75"/>
  <c r="K76"/>
  <c r="L76"/>
  <c r="M76"/>
  <c r="N76"/>
  <c r="O76"/>
  <c r="P76"/>
  <c r="Q76"/>
  <c r="R76"/>
  <c r="S76"/>
  <c r="T76"/>
  <c r="U76"/>
  <c r="V79"/>
  <c r="K80"/>
  <c r="L80"/>
  <c r="M80"/>
  <c r="N80"/>
  <c r="O80"/>
  <c r="P80"/>
  <c r="Q80"/>
  <c r="R80"/>
  <c r="S80"/>
  <c r="T80"/>
  <c r="U80"/>
  <c r="V83"/>
  <c r="K84"/>
  <c r="L84"/>
  <c r="M84"/>
  <c r="N84"/>
  <c r="O84"/>
  <c r="P84"/>
  <c r="Q84"/>
  <c r="R84"/>
  <c r="S84"/>
  <c r="T84"/>
  <c r="U84"/>
  <c r="V87"/>
  <c r="K88"/>
  <c r="L88"/>
  <c r="M88"/>
  <c r="N88"/>
  <c r="O88"/>
  <c r="P88"/>
  <c r="Q88"/>
  <c r="R88"/>
  <c r="S88"/>
  <c r="T88"/>
  <c r="U88"/>
  <c r="V91"/>
  <c r="K92"/>
  <c r="L92"/>
  <c r="M92"/>
  <c r="N92"/>
  <c r="O92"/>
  <c r="P92"/>
  <c r="Q92"/>
  <c r="R92"/>
  <c r="S92"/>
  <c r="T92"/>
  <c r="U92"/>
  <c r="V95"/>
  <c r="K96"/>
  <c r="L96"/>
  <c r="M96"/>
  <c r="N96"/>
  <c r="O96"/>
  <c r="P96"/>
  <c r="Q96"/>
  <c r="R96"/>
  <c r="S96"/>
  <c r="T96"/>
  <c r="U96"/>
  <c r="V99"/>
  <c r="V100"/>
  <c r="K101"/>
  <c r="L101"/>
  <c r="M101"/>
  <c r="N101"/>
  <c r="O101"/>
  <c r="P101"/>
  <c r="Q101"/>
  <c r="R101"/>
  <c r="S101"/>
  <c r="T101"/>
  <c r="U101"/>
  <c r="J88"/>
  <c r="J14"/>
  <c r="J51"/>
  <c r="V14" l="1"/>
  <c r="V51"/>
  <c r="V88"/>
  <c r="J55"/>
  <c r="V55" s="1"/>
  <c r="J59" l="1"/>
  <c r="V59" s="1"/>
  <c r="J84" l="1"/>
  <c r="V84" s="1"/>
  <c r="J68" l="1"/>
  <c r="V68" s="1"/>
  <c r="J96" l="1"/>
  <c r="V96" s="1"/>
  <c r="J72"/>
  <c r="V72" s="1"/>
  <c r="J63"/>
  <c r="V63" s="1"/>
  <c r="J101"/>
  <c r="V101" s="1"/>
  <c r="J92"/>
  <c r="V92" s="1"/>
  <c r="J80"/>
  <c r="V80" s="1"/>
  <c r="J76"/>
  <c r="V76" s="1"/>
</calcChain>
</file>

<file path=xl/sharedStrings.xml><?xml version="1.0" encoding="utf-8"?>
<sst xmlns="http://schemas.openxmlformats.org/spreadsheetml/2006/main" count="483" uniqueCount="308">
  <si>
    <t>Total</t>
  </si>
  <si>
    <t>FEVEREIRO</t>
  </si>
  <si>
    <t>JANEIRO</t>
  </si>
  <si>
    <t>Objeto do Contrato</t>
  </si>
  <si>
    <t>Auditoria Contábil</t>
  </si>
  <si>
    <t>50.429.810/0001-36</t>
  </si>
  <si>
    <t>MARÇO</t>
  </si>
  <si>
    <t>ABRIL</t>
  </si>
  <si>
    <t>MAIO</t>
  </si>
  <si>
    <t>JUNHO</t>
  </si>
  <si>
    <t>JULHO</t>
  </si>
  <si>
    <t>Bruno José Mendes Ramires</t>
  </si>
  <si>
    <t>AGOSTO</t>
  </si>
  <si>
    <t>SETEMBRO</t>
  </si>
  <si>
    <t>OUTUBRO</t>
  </si>
  <si>
    <t>NOVEMBRO</t>
  </si>
  <si>
    <t>DEZEMBRO</t>
  </si>
  <si>
    <t>10.883.685/0001-15</t>
  </si>
  <si>
    <t>Patologia/Citopatologia</t>
  </si>
  <si>
    <t>Lavagem e desinfecção de roupas</t>
  </si>
  <si>
    <t>Sermedi Serviços de Medicina e Diagnosticos S/S Ltda</t>
  </si>
  <si>
    <t>17.544.672/0001-60</t>
  </si>
  <si>
    <t>Sapra Landauer Serviço de Assessoria e Proteção Radiológica Ltda</t>
  </si>
  <si>
    <t>Seguro Predial</t>
  </si>
  <si>
    <t>Seguro do Veículo</t>
  </si>
  <si>
    <t>61.198.164/0001-60</t>
  </si>
  <si>
    <t>CNPJ</t>
  </si>
  <si>
    <t>Guizzo Controle de Vetores e Pragas EIRELLI - EPP</t>
  </si>
  <si>
    <t>22.688.290/0001-40</t>
  </si>
  <si>
    <t>TOTAL</t>
  </si>
  <si>
    <t>Manutenção de sistema de imagens médicas</t>
  </si>
  <si>
    <t>Serviço de assesssoria e proteção radiológica, dosimetria pessoal TLD/OSL</t>
  </si>
  <si>
    <t>Serviço de controle de vetores, pragas, limpeza e higienização de caixas d'agua</t>
  </si>
  <si>
    <t>Serviço de coleta, transporte, tratamento e disposição final de resíduos de serviços de saúde</t>
  </si>
  <si>
    <t>Technolaser Cartuchos Ltda Me</t>
  </si>
  <si>
    <t>05.978.864/0001-04</t>
  </si>
  <si>
    <t>Comodato de impressoras a laser monocromáticas, multifuncionais, coloridas e manutenção e fornecimento de suprimentos para impressoras.</t>
  </si>
  <si>
    <t>Sage Brasil Software S. A.</t>
  </si>
  <si>
    <t>64.555.626/0001-47</t>
  </si>
  <si>
    <t>Licença de usos de software de Folha de Pagamento</t>
  </si>
  <si>
    <t>Licença de uso de software de sistema de Contabilidade</t>
  </si>
  <si>
    <t>Lollo Comércio de Equipamentos Eletrônicos Ltda - Epp</t>
  </si>
  <si>
    <t>07.330.659/0001-55</t>
  </si>
  <si>
    <t>Monitoramento, recebimento e arquivamento de imagens</t>
  </si>
  <si>
    <t>Monitoramento eletrônico de alarme por GPRS</t>
  </si>
  <si>
    <t>Wash Fernandópolis Lavanderia e Tinturaria Ltda - ME</t>
  </si>
  <si>
    <t>14.677.290/0001-17</t>
  </si>
  <si>
    <t>Centro de Diagnóstico Por Imagem de Fernandópolis Ltda</t>
  </si>
  <si>
    <t>07.366.851/0001-00</t>
  </si>
  <si>
    <t>Mejan Soluções Sustentáveis Ltda - ME</t>
  </si>
  <si>
    <t>13.350.700/0001-58</t>
  </si>
  <si>
    <t>Serviços Laboratoriais de análises clínicas</t>
  </si>
  <si>
    <t>Lapat - Laboratório de Patologia Ltda</t>
  </si>
  <si>
    <t>51.838.225/0001-52</t>
  </si>
  <si>
    <t>Liberty Seguros S/A</t>
  </si>
  <si>
    <t>61.550.141/0001-72</t>
  </si>
  <si>
    <t>Calejon &amp; Calejon Ltda - ME</t>
  </si>
  <si>
    <t>07.205.546/0001-28</t>
  </si>
  <si>
    <t>Manutenção em relógio de ponto e seu correspondente software</t>
  </si>
  <si>
    <t>Medcontrol Comércio de Materiais Hospitalares Ltda - ME</t>
  </si>
  <si>
    <t>10.203.274/0001-31</t>
  </si>
  <si>
    <t>Comodato de 01 incubadora para indicador biológico, 1 lavadora ultrassônica, 1 cassete para controle de lavadora e 1 seladora de pedal e fornecimento exclusivo de materiais</t>
  </si>
  <si>
    <t>Caparroz e Xavier Rego Clinica Medica Ltda.</t>
  </si>
  <si>
    <t>Centro Medico Especializado em Ultra-Sonografia Ltda</t>
  </si>
  <si>
    <t>Endocardio Rio Preto Serviços Medicos S/S</t>
  </si>
  <si>
    <t>Endoli Clinica Medica S/S Ltda.</t>
  </si>
  <si>
    <t>Ferrari &amp; Tozzo Serviços Medicos Ltda Me</t>
  </si>
  <si>
    <t>Laguna Endocrinologia e Cardiologia Médica Ltda EPP</t>
  </si>
  <si>
    <t>Zocca &amp; Zocca Serviços Medicos Ltda.</t>
  </si>
  <si>
    <t>Prestação de serviços médicos especializados de dermatologia.</t>
  </si>
  <si>
    <t>Prestação de serviços médicos especializados de radiologia e diagnóstico por imagem.</t>
  </si>
  <si>
    <t>Prestação de serviços médicos especializados em atendimento ambulatorial, consultas médicas e realizar o exame de análise de gravador holter.</t>
  </si>
  <si>
    <t>Prestação de serviços médicos especializados de ortopedia.</t>
  </si>
  <si>
    <t>Prestação de serviços médicos especializados de nefrologia.</t>
  </si>
  <si>
    <t>Prestação de serviços médicos especializados de cirurgião vascular.</t>
  </si>
  <si>
    <t>Prestação de serviços médicos especializados de cardiologia.</t>
  </si>
  <si>
    <t>Prestação de serviços médicos especializados de endocrinologia.</t>
  </si>
  <si>
    <t>Prestação de serviços médicos especializados em ortopedia.</t>
  </si>
  <si>
    <t>Prestação de serviços médicos especializados de neurologia pediátrica.</t>
  </si>
  <si>
    <t>Prestação de Serviços Médicos Especializados de Radiologia.</t>
  </si>
  <si>
    <t> 20.263.542/0001-64</t>
  </si>
  <si>
    <t> 03.869.531/0001-03</t>
  </si>
  <si>
    <t> 09.575.816/0001-18</t>
  </si>
  <si>
    <t> 18.821.871/0001-31</t>
  </si>
  <si>
    <t> 18.375.171/0001-60</t>
  </si>
  <si>
    <t> 17.013.150/0001-32</t>
  </si>
  <si>
    <t> 12.886.140/0002-79</t>
  </si>
  <si>
    <t> 16.691.068/0001-02</t>
  </si>
  <si>
    <t> 19.967.572/0001-72</t>
  </si>
  <si>
    <t>26.824.364/0001-80</t>
  </si>
  <si>
    <t> 29.071.139/0001-08</t>
  </si>
  <si>
    <t> 11.693.141/0001-53</t>
  </si>
  <si>
    <t> 14.511.987/0001-13</t>
  </si>
  <si>
    <t>Cervantes &amp; Cervantes Clinica Médica Ltda</t>
  </si>
  <si>
    <t>Prestação de Serviços Médicos Especializados em Neurologia</t>
  </si>
  <si>
    <t>Prestação de serviços médicos especializados de ultrassonografia</t>
  </si>
  <si>
    <t>19.419.542/0001-21</t>
  </si>
  <si>
    <t>Prestação de Serviços Médicos Especializados em Neurologia Pediátrica</t>
  </si>
  <si>
    <t>Nucleo Fiscal Contabilidade e Consultoria Tributária Ltda</t>
  </si>
  <si>
    <t>13.797.961/0001-10</t>
  </si>
  <si>
    <t>CS Soluções em Software de Gestão Empresarial</t>
  </si>
  <si>
    <t>01.958.002/0001-50</t>
  </si>
  <si>
    <t>Prestação de serviços de manutenção em banco de dados oracle.</t>
  </si>
  <si>
    <t>Syspec Informatica Eireli</t>
  </si>
  <si>
    <t>67.220.871/0001-91</t>
  </si>
  <si>
    <t>Prestação de serviço de locação e manutenção de software de gestão ambulatorial e implantação do sistema.</t>
  </si>
  <si>
    <t>Serviços Médicos</t>
  </si>
  <si>
    <t>Status do Contrato</t>
  </si>
  <si>
    <t>Tipo</t>
  </si>
  <si>
    <t>Número</t>
  </si>
  <si>
    <t>Identificação das Partes</t>
  </si>
  <si>
    <t>Sócios/CPF</t>
  </si>
  <si>
    <t>Ativo</t>
  </si>
  <si>
    <t>Prestação de Serviço</t>
  </si>
  <si>
    <t>10/2018</t>
  </si>
  <si>
    <t>Bruno José Mendes Ramires   CPF: 327.235.978-91</t>
  </si>
  <si>
    <t>Vigência</t>
  </si>
  <si>
    <t>Condições de Pagamento</t>
  </si>
  <si>
    <t>Serviço de Manutenção de Software</t>
  </si>
  <si>
    <t>17/2018</t>
  </si>
  <si>
    <t>Jorge Carlos Pena Santos Carneiro CPF: 235.717.678-45                                                                  José Carlos do Nascimento CPF: 143.060.868-44       Maria Antonia Melo Costa CPF: 239.216.008-20</t>
  </si>
  <si>
    <t>Pagamento Mensal
R$ 1.500,00</t>
  </si>
  <si>
    <t>22/2018</t>
  </si>
  <si>
    <t>Beatriz Felipe Caparroz Xavier Rego  CPF: 311.422.218-81                                                         Franco Xavier Rego CPF: 318.317.208-92</t>
  </si>
  <si>
    <t>13/2018</t>
  </si>
  <si>
    <t>Rubens Sato Sano CPF: 212.422.188-40</t>
  </si>
  <si>
    <t>Pagamento Mensal por procedimento conforme anexo I do contrato</t>
  </si>
  <si>
    <t>Ricardo Naoto Sano CPF: 246.743.128-25</t>
  </si>
  <si>
    <t>Renato Sato Sano CPF: 212.844.498-58</t>
  </si>
  <si>
    <t>Ariela Bortolucci Muniz Sano CPF: 218.519.168-30</t>
  </si>
  <si>
    <t>Thiago Moreira da Cruz CPF: 337.724.548-01</t>
  </si>
  <si>
    <t>Flávio André Riola Sala CPF: 217.903.338-90</t>
  </si>
  <si>
    <t>Nestor Junhiti Sano CPF: 604.145.708-63</t>
  </si>
  <si>
    <t>RANS - Empreendimentos Imobiliários ltda (Rubens Sato Sano - Rep. Legal) CPF: 212.422.188-40</t>
  </si>
  <si>
    <t xml:space="preserve">Eva Maria Franciscon CPF: 120.058.478-36                                                                                             Barbara Franciscon Caparros  CPF:         </t>
  </si>
  <si>
    <t>21/2018</t>
  </si>
  <si>
    <t>Clínica Médica Mussi Ltda      Dr. Renato</t>
  </si>
  <si>
    <t>Rodrigo Frange Miziara Mussi CPF: 218.810.748-97 /  Renato Frange Miziara Mussi  CPF: 218.788.558-59 / Paula Miguel Lara Mussi  CPF: 218.912.648-77 / José Miguel Mussi CPF:  041.209.228-04</t>
  </si>
  <si>
    <t>08/2018</t>
  </si>
  <si>
    <t>07/2018</t>
  </si>
  <si>
    <t>Clínica Nuevo – Serviços Médicos Ltda.</t>
  </si>
  <si>
    <t>José Maria Nuevo Filho CPF: 733.877.898-15                                                                      Ligia Barreto CPF: 041.960.608-46</t>
  </si>
  <si>
    <t>06/2018</t>
  </si>
  <si>
    <t xml:space="preserve">Liliany Pinhel Repizo Nitani CPF: 320.082.438-77                                                                                            Adelia da Silva Pinhel Repizo  CPF:    </t>
  </si>
  <si>
    <t>02/2018</t>
  </si>
  <si>
    <t>Danilo Cavalcante Carbone CPF: 280.897.728-03</t>
  </si>
  <si>
    <t>19/2018</t>
  </si>
  <si>
    <t>Jose Alberto Rios  CPF: 218.668.658-97  / Adriano Guirado Dias  CPF: 335.409.098-77 / Fabiana Nakamura Avona  CPF: 304.534.078-46 / Fabio Guirado Dias  CPF: 220.787.228-98</t>
  </si>
  <si>
    <t>03/2018</t>
  </si>
  <si>
    <t xml:space="preserve">Lilian Maria de Godoy Soares CPF: 170.395.198-01                                                                                Nidia Maria de Godoy Soares de Lazari  CPF:    </t>
  </si>
  <si>
    <t>05/2018</t>
  </si>
  <si>
    <t>Caio Eduardo Tozzo CPF: 324.122.978-51                                                                            Livia Garcia Ferrari CPF: 355.483.628-10</t>
  </si>
  <si>
    <t>24/2018</t>
  </si>
  <si>
    <t>Daniel Laguna Neto   CPF: 214.404.998-02 / Gustavo de Castilho Laguna  CPF: 343.972.638-09</t>
  </si>
  <si>
    <t>Aline Reis Stefanini  CPF: 169.865.528-23 / Luis Gustavo Rodrigues Capela  CPF: 260.247.718-43</t>
  </si>
  <si>
    <t>Pagamento mensal
Por exame realizado
(tabela SUS</t>
  </si>
  <si>
    <t>Laboratório de Patologia</t>
  </si>
  <si>
    <t>15/2018</t>
  </si>
  <si>
    <t>04/2018</t>
  </si>
  <si>
    <t xml:space="preserve"> Letícia Yanasse Trajano dos Santos  CPF   258.166.418-59 / Neide Keico Yanasse dos Santos  /   Marco Lucio Trajano dos Santos  / Luciana Yanasse Trajano dos Santos  / Marco Augusto Yanasse Trajano dos Santos</t>
  </si>
  <si>
    <t>Exames Laboratoriais</t>
  </si>
  <si>
    <t>Pagamento mensal
Por exame realizado
Tabela Sigtap (SUS) e não SUS conforme anexo contrato</t>
  </si>
  <si>
    <t>16/2018</t>
  </si>
  <si>
    <t>Frederico Permigiani Zocca  CPF: 330.274.138-30  / José Carlos Zocca Neto  CPF: 002.615.858-27 / Gabriela Permigiani Zocca  CPF: 324.288.078-11</t>
  </si>
  <si>
    <t>01/2018</t>
  </si>
  <si>
    <t>Med Orto Fernandópolis Serv. Med. Ltda</t>
  </si>
  <si>
    <t>Helio Flavio Franciscon Filho  CPF: 109.312.398-26 / Helio Flavio Franciscon  CPF: 028.285.968-34 / José Antonio Franciscon  CPF: 020.075.978-70</t>
  </si>
  <si>
    <t>Larissa Calejon de Lima Cunha  CPF: 222.550.028-25                                                        Cilmar Cesar Calejon dos Santos  CPF: 383.817.021-00</t>
  </si>
  <si>
    <t>Pagamento Mensal
12 Parcelas de R$ 200,00</t>
  </si>
  <si>
    <t>Auditoria</t>
  </si>
  <si>
    <t>18/2018</t>
  </si>
  <si>
    <t>Alberto Francisco Costa  CPF: 067.463.468-38                                                                    Emerson dos Santos Oliveira   CPF:  215.929.988-01</t>
  </si>
  <si>
    <t>09/2018</t>
  </si>
  <si>
    <t>Eder Willians de Lollo  CPF: 121.669.728-02 / Wilson José de Lollo  CPF: 181.476.938-26 / João Luis de Lollo  CPF: 159.216.698-90</t>
  </si>
  <si>
    <t>Pagamento Mensal
12 Parcelas de R$ 374,23</t>
  </si>
  <si>
    <t>Pagamento Mensal
12 Parcelas de R$ 73,23</t>
  </si>
  <si>
    <t>Comodato</t>
  </si>
  <si>
    <t>Luiz Carlos Moreira  CPF: 792.167.228-00</t>
  </si>
  <si>
    <t>Valor unitário: -              Indicador Biológico: R$ 37,00
- Indic.biológico PCD: R$ 42,00
- Controle Lavadora: R$ 28,00
- Integr.Químico Classe 5:  R$ 1,70
- Papel Grau Cirúrgico (5x100): R$ 26,00
- Papel Grau Cirúrgico 10x100: R$ 52,00</t>
  </si>
  <si>
    <t>Serviço de Dosimetria</t>
  </si>
  <si>
    <t>Yvone Maria Mascarenhas  CPF: 019.906.318-43                                                              Paulo Roberto Mascarenhas  CPF: 109.156.548-14</t>
  </si>
  <si>
    <t>Período: 12 meses
Inicio: 01/10/2019
Termino: 30/09/2020</t>
  </si>
  <si>
    <t>Pagamento Único</t>
  </si>
  <si>
    <t>Serviço de Lavanderia</t>
  </si>
  <si>
    <t>Maricea Brugnari Presotto  CPF: 037.158.028-55                                                             Felipe Augusto Presotto  CPF: 349.531.698.16</t>
  </si>
  <si>
    <t>R$ 1,00 por peça (aventais e lençóis) e R$ 0,20 por peça (compressas)</t>
  </si>
  <si>
    <t>José Antonio Guizzo  CPF: 019.019.488-03</t>
  </si>
  <si>
    <t>Luciana Mejan  CPF: 276.636.488-97                                                                                    Mariana Mejan  CPF: 325.014.448-76</t>
  </si>
  <si>
    <t>Pagamento Mensal
Resíduo Tipo “A”, “E” e “B” R$ 3,70</t>
  </si>
  <si>
    <t>Contrato a prestação de serviços técnicos</t>
  </si>
  <si>
    <t>Seguro Automotivo</t>
  </si>
  <si>
    <t>S.A</t>
  </si>
  <si>
    <t>Porto Seguro S/A</t>
  </si>
  <si>
    <t>Cleudir Antonio de Marchi CPF: 784.812.288-34 / Mayco Rielli de Marchi CPF: 281.357.318-33</t>
  </si>
  <si>
    <t>Alexandre Rodrigues de Moura CPF: 218.080.448-27 / Alexandre dos Santos CPF: 184.650.838-00</t>
  </si>
  <si>
    <t>48/2020</t>
  </si>
  <si>
    <t>José Oswaldo de Araujo Lima Filho CPF: 066.028.628-98</t>
  </si>
  <si>
    <t>José Antonio de Mello CPF: 023.664.318-56 / Edson de Carvalho CPF: 095.540.638-22 / Elcio Gomes Montoro CPF: 095.520.038-57 / Edson Gomes Montoro CPF: 117.043.678-16 / Osmair Francisco Barrichello CPF: 017.119.948-04</t>
  </si>
  <si>
    <t>Marco Antonio Kitayama Cervantes CPF: 351.383.338-52  /  Paulo Henrique Kitayama Cervantes CPF: 223.709.588-47</t>
  </si>
  <si>
    <t>Pagamento Mensal
Parcelas de R$ 680,00</t>
  </si>
  <si>
    <t>Clinica Santa Adelia S/S Ltda.</t>
  </si>
  <si>
    <t>Alberto Francisco Costa 
ACS América Auditores Independentes</t>
  </si>
  <si>
    <t xml:space="preserve">Impressões de Cópias Monocromáticas R$ 0,06 cada; Impressões de cópias coloridas R$ 0.40 cada.                    </t>
  </si>
  <si>
    <t>Prestação de Serviços Médicos para Projeto de Matriciamento</t>
  </si>
  <si>
    <t>Pagamento mensal R$ 5.000,00</t>
  </si>
  <si>
    <t>Alexandre Ribeiro de Toledo CPF: 216.219.418-09 / Pamella Gazolla de Oliveira Toledo CPF: 222.442.308-05</t>
  </si>
  <si>
    <t>Duarte e Albuquerque Serviços Medicos Ltda</t>
  </si>
  <si>
    <t>30.681.319/0001-90</t>
  </si>
  <si>
    <t>Licença de Uso das Soluções Digitais</t>
  </si>
  <si>
    <t>Bionexo do Brasil Soluções Digitais Eireli</t>
  </si>
  <si>
    <t>04.069.709/0001-02</t>
  </si>
  <si>
    <t xml:space="preserve">Prestação de serviço de licença de uso - software da plataforma de compras </t>
  </si>
  <si>
    <t>Serviços Matriciamento</t>
  </si>
  <si>
    <t>ELR Serviços Médicos S/S</t>
  </si>
  <si>
    <t>Possebon &amp; de Oliveira Oftalmologia Ltda</t>
  </si>
  <si>
    <t>Santa Auta Clínica Médica Ltda</t>
  </si>
  <si>
    <t>Guilherme Silveira Duarte - CPF: 109.387.426-04</t>
  </si>
  <si>
    <t>Marcos Eduardo dos Santos Dotto - CPF: 284.466.768-69</t>
  </si>
  <si>
    <t>17.047.834/0001-55</t>
  </si>
  <si>
    <t>Airton Jorge Filho - CPF: 335.956.308-58</t>
  </si>
  <si>
    <t>Pagamento mensal
R$ 110,00 por hora trabalhada para a realização de consultas</t>
  </si>
  <si>
    <t>31.574.349/0001-60</t>
  </si>
  <si>
    <t>Gustavo Almeida de Oliveira - CPF: 366.014.618-81</t>
  </si>
  <si>
    <t>Prestação de serviços médicos especializados de Oftalmologia.</t>
  </si>
  <si>
    <t>29.874.186/0001-90</t>
  </si>
  <si>
    <t>Rafael Henrique Dupim Krasouski</t>
  </si>
  <si>
    <t>Pagamento Mensal
R$ 170,00</t>
  </si>
  <si>
    <t xml:space="preserve">Pagamento Mensal
</t>
  </si>
  <si>
    <t xml:space="preserve"> 
Danilo Cavalcante Carbone Eireli</t>
  </si>
  <si>
    <t>Laboratório de Analises Clinicas João Paulo II Ltda</t>
  </si>
  <si>
    <t>51.838.597/0001-89</t>
  </si>
  <si>
    <t>_</t>
  </si>
  <si>
    <t>Luciana Akita &amp; Cia Ltda</t>
  </si>
  <si>
    <t>Reumatologia</t>
  </si>
  <si>
    <t>24.996.321/0001-56</t>
  </si>
  <si>
    <t>3140139843</t>
  </si>
  <si>
    <t xml:space="preserve">118674021085
</t>
  </si>
  <si>
    <t>S J C  - Serviços Medicos Ltda</t>
  </si>
  <si>
    <t>Bruna Carolina Alves Navarro Carnielo</t>
  </si>
  <si>
    <t>ALMCJ - Serviços Medicos Ltda</t>
  </si>
  <si>
    <t>André Luis Mattos de Castro Junior - CPF: 112.089.046-20</t>
  </si>
  <si>
    <t>David Doreto Souza - CPF: 351.149.468-03</t>
  </si>
  <si>
    <t>43.375.986/0001-97</t>
  </si>
  <si>
    <t>40.546.405/0001-44</t>
  </si>
  <si>
    <t>Bruna Carolina Alves Navarro Carnielo - CPF: 395.400.168-35</t>
  </si>
  <si>
    <t>21.340.705/0001-28</t>
  </si>
  <si>
    <t>Clincorp Clinica Medica Sociedade Simples</t>
  </si>
  <si>
    <t>43.889.612/0001-90</t>
  </si>
  <si>
    <t>Prestação de Serviços Médicos Especializados em Cardiologia</t>
  </si>
  <si>
    <t>Ben Beneficios e Serviços S.A.</t>
  </si>
  <si>
    <t>Este contrato vigorará pelo prazo mínimo de 24 meses, contados a partir de novembro de 2021</t>
  </si>
  <si>
    <t>30.798.783/0001-61</t>
  </si>
  <si>
    <t>Cartão Refeição / Alimentação</t>
  </si>
  <si>
    <t>Serviços de Processamento de Dados</t>
  </si>
  <si>
    <t>Serviços de Matriciamento</t>
  </si>
  <si>
    <t>Serviços de Auditoria</t>
  </si>
  <si>
    <t>Serviços Manutenção Preventiva</t>
  </si>
  <si>
    <t>Serviços de Segurança</t>
  </si>
  <si>
    <t>Comodatos</t>
  </si>
  <si>
    <t>Serviços de Radiologia</t>
  </si>
  <si>
    <t>Serviços de Lavanderia</t>
  </si>
  <si>
    <t>Serviços de Consultoria</t>
  </si>
  <si>
    <t>Serviços de Desinsetização</t>
  </si>
  <si>
    <t>Serviços de Coleta de Lixo Hospitalar</t>
  </si>
  <si>
    <t>Serviços de Reprodução de Documentos</t>
  </si>
  <si>
    <t>Seguros</t>
  </si>
  <si>
    <t>Benefícios</t>
  </si>
  <si>
    <t>Pagamento Mensal            Valor de cada cartão                 R$ 134,00</t>
  </si>
  <si>
    <t xml:space="preserve">Prestação de Serviços no Ramo de alimentação </t>
  </si>
  <si>
    <t xml:space="preserve"> Pagamento Mensal
Parcelas R$ 336,43</t>
  </si>
  <si>
    <t xml:space="preserve">Vr. do contrato: R$ 9.340,56 Pagamento mensal 12 parcelas de R$ 778,38 </t>
  </si>
  <si>
    <t>Pagamento Mensal
de R$ 885,06</t>
  </si>
  <si>
    <t>Mathesis Megiste Medicina Ltda</t>
  </si>
  <si>
    <t>37.426.242/0001-51</t>
  </si>
  <si>
    <t xml:space="preserve">Pagamento Mensal
06 Parcelas                                </t>
  </si>
  <si>
    <t>Período: 12 meses
Inicio: 08/03/2022
Termino: 08/03/2023</t>
  </si>
  <si>
    <t>Dra. Inara Julian Gato de Morais Ltda</t>
  </si>
  <si>
    <t>45.374.203/0001-86</t>
  </si>
  <si>
    <t>Início: 13/05/2022            Termino: 30/06/2022</t>
  </si>
  <si>
    <t>Elaboração de arquivo digital ECD (Escrituração Contábil Digital - Ano Calendário 2021).</t>
  </si>
  <si>
    <t>Parcela única de R$ 954,55</t>
  </si>
  <si>
    <t>Período: 12 meses
Inicio: 29/06/2022
Termino: 29/06/2023</t>
  </si>
  <si>
    <t>Pagamento 
Parcela Única</t>
  </si>
  <si>
    <t>Período: 12 meses
Inicio: 24/09/2020            Término: 31/08/2022</t>
  </si>
  <si>
    <t>Período: 12 meses                  Termo Aditivo
Início: 01/01/2020    Término: 31/08/2022</t>
  </si>
  <si>
    <t xml:space="preserve">Período: 12 meses
Inicio: 11/05/2021 Término: 31/08/2022
</t>
  </si>
  <si>
    <t>Início: 22/07/2017
Término: 31/08/2022</t>
  </si>
  <si>
    <t>Início: 19/07/2017
Término: 31/08/2022</t>
  </si>
  <si>
    <t>Período: 24 meses
Inicio: 04/05/2020   Término: 31/08/2022</t>
  </si>
  <si>
    <t>Período: 12 meses                                          Início: 22/09/2021    Término: 31/08/2022</t>
  </si>
  <si>
    <t>Período: 12 meses                                          Início: 06/09/2021    Término: 31/08/2022</t>
  </si>
  <si>
    <t>Período: 12 meses                Termo Aditivo                          Início: 04/11/2021 Término: 31/08/2022</t>
  </si>
  <si>
    <t>Período: 12 meses                Termo Aditivo                          Início: 01/07/2020 Término: 31/08/2022</t>
  </si>
  <si>
    <t>Período: 12 meses                                          Início: 04/11/2021 Término: 31/08/2022</t>
  </si>
  <si>
    <t>Período: 12 meses                                          Início: 31/03/2022 Término: 31/08/2022</t>
  </si>
  <si>
    <t>Período: 12 meses                                         Início: 15/02/2021     Término: 31/08/2022</t>
  </si>
  <si>
    <t>Período: 12 meses                                          Início: 08/03/2021 Término: 31/08/2022</t>
  </si>
  <si>
    <t>Início: 03/01/2022 Término:  31/08/2022</t>
  </si>
  <si>
    <t xml:space="preserve">Período: 12 meses                   Termo Aditivo                          Início: 01/01/2020   Término: 31/08/2022           </t>
  </si>
  <si>
    <t xml:space="preserve">Período: 12 meses                   Termo Aditivo                          Início: 01/01/2020     Término: 31/08/2022        </t>
  </si>
  <si>
    <t xml:space="preserve">Período: 12 meses                Termo Aditivo                         Início: 01/01/2020           Término: 31/08/2022  </t>
  </si>
  <si>
    <t xml:space="preserve">Período: 12 meses
Inicio: 01/05/2021     Término: 31/08/2022
</t>
  </si>
  <si>
    <t>Período: 12 meses  
Início: 08/01/2020 Término: 31/08/2022</t>
  </si>
  <si>
    <t>Período: 12 meses                  Início: 07/05/2021 Término: 31/08/2022</t>
  </si>
  <si>
    <t>Período: 12 meses 
Início: 06/01/2022 Término: 31/08/2022</t>
  </si>
  <si>
    <t>Período: 12 meses                   Termo Aditivo                          Início: 01/01/2020             Término: 31/08/2022</t>
  </si>
  <si>
    <t xml:space="preserve">Período: 12 meses                Termo Aditivo                         Início: 01/09/2019       Término: 31/08/2022     </t>
  </si>
  <si>
    <t>RELAÇÃO DE CONTRATOS DE JAN A AGO /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</si>
</sst>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Fill="1"/>
    <xf numFmtId="165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6" applyFont="1" applyFill="1" applyBorder="1" applyAlignment="1">
      <alignment wrapText="1"/>
    </xf>
    <xf numFmtId="164" fontId="4" fillId="2" borderId="1" xfId="6" applyFont="1" applyFill="1" applyBorder="1" applyAlignment="1">
      <alignment horizontal="center" wrapText="1"/>
    </xf>
    <xf numFmtId="0" fontId="4" fillId="2" borderId="1" xfId="0" applyFont="1" applyFill="1" applyBorder="1" applyAlignment="1"/>
    <xf numFmtId="164" fontId="4" fillId="2" borderId="1" xfId="6" applyFont="1" applyFill="1" applyBorder="1" applyAlignment="1"/>
    <xf numFmtId="0" fontId="3" fillId="0" borderId="0" xfId="0" applyFont="1" applyAlignment="1"/>
    <xf numFmtId="164" fontId="3" fillId="0" borderId="0" xfId="6" applyFont="1" applyAlignment="1"/>
    <xf numFmtId="164" fontId="3" fillId="0" borderId="0" xfId="6" applyFont="1" applyFill="1" applyAlignment="1">
      <alignment horizontal="center"/>
    </xf>
    <xf numFmtId="164" fontId="4" fillId="2" borderId="1" xfId="6" applyFont="1" applyFill="1" applyBorder="1"/>
    <xf numFmtId="165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6" applyFont="1" applyFill="1" applyBorder="1" applyAlignment="1">
      <alignment wrapText="1"/>
    </xf>
    <xf numFmtId="164" fontId="4" fillId="0" borderId="0" xfId="6" applyFont="1" applyFill="1" applyBorder="1" applyAlignment="1">
      <alignment horizontal="center" wrapText="1"/>
    </xf>
    <xf numFmtId="164" fontId="3" fillId="0" borderId="0" xfId="6" applyFont="1" applyFill="1" applyBorder="1" applyAlignment="1">
      <alignment wrapText="1"/>
    </xf>
    <xf numFmtId="0" fontId="3" fillId="0" borderId="0" xfId="0" applyFont="1" applyBorder="1"/>
    <xf numFmtId="165" fontId="3" fillId="0" borderId="3" xfId="0" applyNumberFormat="1" applyFont="1" applyFill="1" applyBorder="1" applyAlignment="1">
      <alignment wrapText="1"/>
    </xf>
    <xf numFmtId="0" fontId="3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6" applyFont="1" applyFill="1" applyBorder="1" applyAlignment="1">
      <alignment vertical="center" wrapText="1"/>
    </xf>
    <xf numFmtId="164" fontId="5" fillId="0" borderId="1" xfId="6" applyFont="1" applyFill="1" applyBorder="1" applyAlignment="1">
      <alignment vertical="center" wrapText="1"/>
    </xf>
    <xf numFmtId="164" fontId="5" fillId="0" borderId="1" xfId="6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Border="1"/>
    <xf numFmtId="164" fontId="3" fillId="0" borderId="1" xfId="6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4" fontId="5" fillId="0" borderId="1" xfId="6" applyFont="1" applyFill="1" applyBorder="1" applyAlignment="1">
      <alignment horizontal="center"/>
    </xf>
    <xf numFmtId="164" fontId="3" fillId="0" borderId="1" xfId="6" applyFont="1" applyFill="1" applyBorder="1" applyAlignment="1">
      <alignment horizontal="left" vertical="center" wrapText="1"/>
    </xf>
    <xf numFmtId="164" fontId="7" fillId="0" borderId="1" xfId="6" applyFont="1" applyFill="1" applyBorder="1" applyAlignment="1">
      <alignment horizontal="center" vertical="center" wrapText="1"/>
    </xf>
    <xf numFmtId="164" fontId="4" fillId="0" borderId="0" xfId="6" applyFont="1" applyFill="1" applyAlignment="1">
      <alignment horizontal="center"/>
    </xf>
    <xf numFmtId="164" fontId="7" fillId="2" borderId="1" xfId="6" applyFont="1" applyFill="1" applyBorder="1" applyAlignment="1">
      <alignment horizontal="center" vertical="center" wrapText="1"/>
    </xf>
    <xf numFmtId="164" fontId="6" fillId="2" borderId="4" xfId="6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165" fontId="5" fillId="0" borderId="1" xfId="0" applyNumberFormat="1" applyFont="1" applyFill="1" applyBorder="1" applyAlignment="1">
      <alignment vertical="center" wrapText="1"/>
    </xf>
    <xf numFmtId="43" fontId="3" fillId="0" borderId="1" xfId="9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164" fontId="5" fillId="3" borderId="1" xfId="6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164" fontId="3" fillId="3" borderId="1" xfId="6" applyFont="1" applyFill="1" applyBorder="1" applyAlignment="1">
      <alignment horizontal="center" vertical="center" wrapText="1"/>
    </xf>
    <xf numFmtId="164" fontId="5" fillId="3" borderId="1" xfId="6" applyFont="1" applyFill="1" applyBorder="1" applyAlignment="1">
      <alignment horizontal="center" vertical="center"/>
    </xf>
    <xf numFmtId="164" fontId="5" fillId="3" borderId="1" xfId="6" applyFont="1" applyFill="1" applyBorder="1" applyAlignment="1">
      <alignment horizontal="center" vertical="center" wrapText="1"/>
    </xf>
    <xf numFmtId="164" fontId="3" fillId="3" borderId="1" xfId="6" applyFont="1" applyFill="1" applyBorder="1" applyAlignment="1">
      <alignment vertical="center" wrapText="1"/>
    </xf>
    <xf numFmtId="164" fontId="5" fillId="3" borderId="1" xfId="6" applyFont="1" applyFill="1" applyBorder="1" applyAlignment="1">
      <alignment vertical="center" wrapText="1"/>
    </xf>
    <xf numFmtId="164" fontId="7" fillId="3" borderId="1" xfId="6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7" fontId="3" fillId="0" borderId="1" xfId="0" quotePrefix="1" applyNumberFormat="1" applyFont="1" applyBorder="1" applyAlignment="1">
      <alignment horizontal="center" vertical="center" wrapText="1"/>
    </xf>
    <xf numFmtId="165" fontId="5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5" fillId="3" borderId="1" xfId="0" quotePrefix="1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 wrapText="1"/>
    </xf>
    <xf numFmtId="164" fontId="3" fillId="3" borderId="1" xfId="6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9" fillId="2" borderId="1" xfId="6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7" fillId="0" borderId="4" xfId="6" applyFont="1" applyFill="1" applyBorder="1" applyAlignment="1">
      <alignment horizontal="center" vertical="center" wrapText="1"/>
    </xf>
    <xf numFmtId="164" fontId="7" fillId="0" borderId="5" xfId="6" applyFont="1" applyFill="1" applyBorder="1" applyAlignment="1">
      <alignment horizontal="center" vertical="center" wrapText="1"/>
    </xf>
    <xf numFmtId="164" fontId="7" fillId="0" borderId="6" xfId="6" applyFont="1" applyFill="1" applyBorder="1" applyAlignment="1">
      <alignment horizontal="center" vertical="center" wrapText="1"/>
    </xf>
    <xf numFmtId="164" fontId="5" fillId="0" borderId="4" xfId="6" applyFont="1" applyFill="1" applyBorder="1" applyAlignment="1">
      <alignment horizontal="center" vertical="center" wrapText="1"/>
    </xf>
    <xf numFmtId="164" fontId="5" fillId="0" borderId="5" xfId="6" applyFont="1" applyFill="1" applyBorder="1" applyAlignment="1">
      <alignment horizontal="center" vertical="center" wrapText="1"/>
    </xf>
    <xf numFmtId="164" fontId="5" fillId="0" borderId="6" xfId="6" applyFont="1" applyFill="1" applyBorder="1" applyAlignment="1">
      <alignment horizontal="center" vertical="center" wrapText="1"/>
    </xf>
    <xf numFmtId="164" fontId="3" fillId="0" borderId="4" xfId="6" applyFont="1" applyFill="1" applyBorder="1" applyAlignment="1">
      <alignment horizontal="center" vertical="center"/>
    </xf>
    <xf numFmtId="164" fontId="3" fillId="0" borderId="5" xfId="6" applyFont="1" applyFill="1" applyBorder="1" applyAlignment="1">
      <alignment horizontal="center" vertical="center"/>
    </xf>
    <xf numFmtId="164" fontId="3" fillId="0" borderId="6" xfId="6" applyFont="1" applyFill="1" applyBorder="1" applyAlignment="1">
      <alignment horizontal="center" vertical="center"/>
    </xf>
    <xf numFmtId="164" fontId="3" fillId="0" borderId="4" xfId="6" applyFont="1" applyFill="1" applyBorder="1" applyAlignment="1">
      <alignment horizontal="center" vertical="center" wrapText="1"/>
    </xf>
    <xf numFmtId="164" fontId="3" fillId="0" borderId="5" xfId="6" applyFont="1" applyFill="1" applyBorder="1" applyAlignment="1">
      <alignment horizontal="center" vertical="center" wrapText="1"/>
    </xf>
    <xf numFmtId="164" fontId="3" fillId="0" borderId="6" xfId="6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 2" xfId="2"/>
    <cellStyle name="Normal 3" xfId="3"/>
    <cellStyle name="Separador de milhares" xfId="6" builtinId="3"/>
    <cellStyle name="Separador de milhares 2" xfId="4"/>
    <cellStyle name="Separador de milhares 2 2" xfId="7"/>
    <cellStyle name="Separador de milhares 3" xfId="5"/>
    <cellStyle name="Separador de milhares 3 2" xfId="8"/>
    <cellStyle name="Vírgula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17584</xdr:rowOff>
    </xdr:from>
    <xdr:to>
      <xdr:col>2</xdr:col>
      <xdr:colOff>200024</xdr:colOff>
      <xdr:row>5</xdr:row>
      <xdr:rowOff>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7F96721-79FC-43C4-BAF7-F680EB0BDA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4142" t="26413" r="15572" b="22793"/>
        <a:stretch/>
      </xdr:blipFill>
      <xdr:spPr>
        <a:xfrm>
          <a:off x="123825" y="17584"/>
          <a:ext cx="1914524" cy="782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C109"/>
  <sheetViews>
    <sheetView showGridLines="0" tabSelected="1" topLeftCell="C70" zoomScaleNormal="100" workbookViewId="0">
      <selection activeCell="O83" sqref="O83"/>
    </sheetView>
  </sheetViews>
  <sheetFormatPr defaultColWidth="9.140625" defaultRowHeight="11.25"/>
  <cols>
    <col min="1" max="1" width="9.28515625" style="51" customWidth="1"/>
    <col min="2" max="2" width="18.28515625" style="51" customWidth="1"/>
    <col min="3" max="3" width="12.42578125" style="51" customWidth="1"/>
    <col min="4" max="4" width="19.85546875" style="11" customWidth="1"/>
    <col min="5" max="5" width="16" style="51" customWidth="1"/>
    <col min="6" max="6" width="45.85546875" style="79" hidden="1" customWidth="1"/>
    <col min="7" max="7" width="19.85546875" style="111" hidden="1" customWidth="1"/>
    <col min="8" max="8" width="19.140625" style="111" customWidth="1"/>
    <col min="9" max="9" width="19.85546875" style="111" customWidth="1"/>
    <col min="10" max="12" width="9.28515625" style="12" customWidth="1"/>
    <col min="13" max="13" width="10.7109375" style="12" customWidth="1"/>
    <col min="14" max="15" width="10.7109375" style="13" customWidth="1"/>
    <col min="16" max="16" width="11.42578125" style="13" customWidth="1"/>
    <col min="17" max="17" width="10.7109375" style="13" customWidth="1"/>
    <col min="18" max="19" width="10.7109375" style="13" hidden="1" customWidth="1"/>
    <col min="20" max="20" width="12.28515625" style="13" hidden="1" customWidth="1"/>
    <col min="21" max="21" width="10.7109375" style="13" hidden="1" customWidth="1"/>
    <col min="22" max="22" width="10.7109375" style="39" customWidth="1"/>
    <col min="23" max="16384" width="9.140625" style="1"/>
  </cols>
  <sheetData>
    <row r="2" spans="1:22" ht="18.600000000000001" customHeight="1">
      <c r="A2" s="135" t="s">
        <v>307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4" spans="1:2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6" spans="1:22" ht="28.5" customHeight="1">
      <c r="A6" s="93" t="s">
        <v>107</v>
      </c>
      <c r="B6" s="93" t="s">
        <v>108</v>
      </c>
      <c r="C6" s="93" t="s">
        <v>109</v>
      </c>
      <c r="D6" s="54" t="s">
        <v>110</v>
      </c>
      <c r="E6" s="24" t="s">
        <v>26</v>
      </c>
      <c r="F6" s="41" t="s">
        <v>111</v>
      </c>
      <c r="G6" s="93" t="s">
        <v>3</v>
      </c>
      <c r="H6" s="57" t="s">
        <v>116</v>
      </c>
      <c r="I6" s="57" t="s">
        <v>117</v>
      </c>
      <c r="J6" s="41" t="s">
        <v>2</v>
      </c>
      <c r="K6" s="41" t="s">
        <v>1</v>
      </c>
      <c r="L6" s="41" t="s">
        <v>6</v>
      </c>
      <c r="M6" s="41" t="s">
        <v>7</v>
      </c>
      <c r="N6" s="41" t="s">
        <v>8</v>
      </c>
      <c r="O6" s="41" t="s">
        <v>9</v>
      </c>
      <c r="P6" s="41" t="s">
        <v>10</v>
      </c>
      <c r="Q6" s="41" t="s">
        <v>12</v>
      </c>
      <c r="R6" s="41" t="s">
        <v>13</v>
      </c>
      <c r="S6" s="41" t="s">
        <v>14</v>
      </c>
      <c r="T6" s="41" t="s">
        <v>15</v>
      </c>
      <c r="U6" s="41" t="s">
        <v>16</v>
      </c>
      <c r="V6" s="41" t="s">
        <v>29</v>
      </c>
    </row>
    <row r="7" spans="1:22" s="2" customFormat="1" ht="11.25" customHeight="1">
      <c r="A7" s="137" t="s">
        <v>253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8"/>
    </row>
    <row r="8" spans="1:22" ht="44.25" customHeight="1">
      <c r="A8" s="81" t="s">
        <v>112</v>
      </c>
      <c r="B8" s="56" t="s">
        <v>208</v>
      </c>
      <c r="C8" s="94" t="s">
        <v>231</v>
      </c>
      <c r="D8" s="83" t="s">
        <v>209</v>
      </c>
      <c r="E8" s="82" t="s">
        <v>210</v>
      </c>
      <c r="F8" s="67"/>
      <c r="G8" s="109" t="s">
        <v>211</v>
      </c>
      <c r="H8" s="84" t="s">
        <v>283</v>
      </c>
      <c r="I8" s="109" t="s">
        <v>271</v>
      </c>
      <c r="J8" s="90">
        <v>885.06</v>
      </c>
      <c r="K8" s="90">
        <v>885.06</v>
      </c>
      <c r="L8" s="89">
        <v>885.06</v>
      </c>
      <c r="M8" s="89">
        <v>885.06</v>
      </c>
      <c r="N8" s="89">
        <v>885.06</v>
      </c>
      <c r="O8" s="89">
        <v>885.06</v>
      </c>
      <c r="P8" s="89">
        <v>885.06</v>
      </c>
      <c r="Q8" s="89">
        <v>885.06</v>
      </c>
      <c r="R8" s="89"/>
      <c r="S8" s="89"/>
      <c r="T8" s="89"/>
      <c r="U8" s="29"/>
      <c r="V8" s="38">
        <f t="shared" ref="V8:V14" si="0">SUM(J8:U8)</f>
        <v>7080.4799999999977</v>
      </c>
    </row>
    <row r="9" spans="1:22" s="2" customFormat="1" ht="71.25" customHeight="1">
      <c r="A9" s="56" t="s">
        <v>112</v>
      </c>
      <c r="B9" s="56" t="s">
        <v>113</v>
      </c>
      <c r="C9" s="95" t="s">
        <v>114</v>
      </c>
      <c r="D9" s="55" t="s">
        <v>11</v>
      </c>
      <c r="E9" s="56" t="s">
        <v>21</v>
      </c>
      <c r="F9" s="37" t="s">
        <v>115</v>
      </c>
      <c r="G9" s="56" t="s">
        <v>30</v>
      </c>
      <c r="H9" s="56" t="s">
        <v>284</v>
      </c>
      <c r="I9" s="56" t="s">
        <v>121</v>
      </c>
      <c r="J9" s="27">
        <v>1500</v>
      </c>
      <c r="K9" s="28">
        <v>1500</v>
      </c>
      <c r="L9" s="28">
        <v>1500</v>
      </c>
      <c r="M9" s="28">
        <v>1500</v>
      </c>
      <c r="N9" s="28">
        <v>1500</v>
      </c>
      <c r="O9" s="29">
        <v>1500</v>
      </c>
      <c r="P9" s="29">
        <v>1500</v>
      </c>
      <c r="Q9" s="29">
        <v>3000</v>
      </c>
      <c r="R9" s="29"/>
      <c r="S9" s="29"/>
      <c r="T9" s="29"/>
      <c r="U9" s="29"/>
      <c r="V9" s="38">
        <f t="shared" si="0"/>
        <v>13500</v>
      </c>
    </row>
    <row r="10" spans="1:22" ht="52.5" customHeight="1">
      <c r="A10" s="81" t="s">
        <v>112</v>
      </c>
      <c r="B10" s="56" t="s">
        <v>118</v>
      </c>
      <c r="C10" s="81" t="s">
        <v>231</v>
      </c>
      <c r="D10" s="52" t="s">
        <v>100</v>
      </c>
      <c r="E10" s="82" t="s">
        <v>101</v>
      </c>
      <c r="F10" s="67" t="s">
        <v>197</v>
      </c>
      <c r="G10" s="107" t="s">
        <v>102</v>
      </c>
      <c r="H10" s="102" t="s">
        <v>285</v>
      </c>
      <c r="I10" s="102" t="s">
        <v>199</v>
      </c>
      <c r="J10" s="90">
        <v>680</v>
      </c>
      <c r="K10" s="90">
        <v>680</v>
      </c>
      <c r="L10" s="89">
        <v>680</v>
      </c>
      <c r="M10" s="89">
        <v>680</v>
      </c>
      <c r="N10" s="89">
        <v>680</v>
      </c>
      <c r="O10" s="29">
        <v>680</v>
      </c>
      <c r="P10" s="29">
        <v>734.4</v>
      </c>
      <c r="Q10" s="29">
        <v>0</v>
      </c>
      <c r="R10" s="29"/>
      <c r="S10" s="29"/>
      <c r="T10" s="26"/>
      <c r="U10" s="29"/>
      <c r="V10" s="38">
        <f t="shared" si="0"/>
        <v>4814.3999999999996</v>
      </c>
    </row>
    <row r="11" spans="1:22" s="2" customFormat="1" ht="33.75">
      <c r="A11" s="56" t="s">
        <v>112</v>
      </c>
      <c r="B11" s="56" t="s">
        <v>118</v>
      </c>
      <c r="C11" s="61" t="s">
        <v>119</v>
      </c>
      <c r="D11" s="58" t="s">
        <v>37</v>
      </c>
      <c r="E11" s="56" t="s">
        <v>38</v>
      </c>
      <c r="F11" s="37" t="s">
        <v>120</v>
      </c>
      <c r="G11" s="102" t="s">
        <v>39</v>
      </c>
      <c r="H11" s="102" t="s">
        <v>286</v>
      </c>
      <c r="I11" s="102" t="s">
        <v>269</v>
      </c>
      <c r="J11" s="29">
        <v>336.43</v>
      </c>
      <c r="K11" s="29">
        <v>336.43</v>
      </c>
      <c r="L11" s="29">
        <v>336.43</v>
      </c>
      <c r="M11" s="29">
        <v>336.43</v>
      </c>
      <c r="N11" s="29">
        <v>336.43</v>
      </c>
      <c r="O11" s="29">
        <v>336.43</v>
      </c>
      <c r="P11" s="29">
        <v>336.43</v>
      </c>
      <c r="Q11" s="29">
        <v>0</v>
      </c>
      <c r="R11" s="29"/>
      <c r="S11" s="29"/>
      <c r="T11" s="29"/>
      <c r="U11" s="29"/>
      <c r="V11" s="38">
        <f t="shared" si="0"/>
        <v>2355.0100000000002</v>
      </c>
    </row>
    <row r="12" spans="1:22" s="2" customFormat="1" ht="41.25" customHeight="1">
      <c r="A12" s="56" t="s">
        <v>112</v>
      </c>
      <c r="B12" s="56" t="s">
        <v>118</v>
      </c>
      <c r="C12" s="61" t="s">
        <v>119</v>
      </c>
      <c r="D12" s="58" t="s">
        <v>37</v>
      </c>
      <c r="E12" s="56" t="s">
        <v>38</v>
      </c>
      <c r="F12" s="37" t="s">
        <v>120</v>
      </c>
      <c r="G12" s="102" t="s">
        <v>40</v>
      </c>
      <c r="H12" s="102" t="s">
        <v>287</v>
      </c>
      <c r="I12" s="102" t="s">
        <v>269</v>
      </c>
      <c r="J12" s="27">
        <v>336.43</v>
      </c>
      <c r="K12" s="27">
        <v>336.43</v>
      </c>
      <c r="L12" s="27">
        <v>336.43</v>
      </c>
      <c r="M12" s="27">
        <v>336.43</v>
      </c>
      <c r="N12" s="27">
        <v>336.43</v>
      </c>
      <c r="O12" s="27">
        <v>336.43</v>
      </c>
      <c r="P12" s="29">
        <v>336.43</v>
      </c>
      <c r="Q12" s="29">
        <v>0</v>
      </c>
      <c r="R12" s="29"/>
      <c r="S12" s="29"/>
      <c r="T12" s="29"/>
      <c r="U12" s="29"/>
      <c r="V12" s="38">
        <f t="shared" si="0"/>
        <v>2355.0100000000002</v>
      </c>
    </row>
    <row r="13" spans="1:22" ht="56.25">
      <c r="A13" s="81" t="s">
        <v>112</v>
      </c>
      <c r="B13" s="56" t="s">
        <v>118</v>
      </c>
      <c r="C13" s="94" t="s">
        <v>195</v>
      </c>
      <c r="D13" s="52" t="s">
        <v>103</v>
      </c>
      <c r="E13" s="42" t="s">
        <v>104</v>
      </c>
      <c r="F13" s="67" t="s">
        <v>196</v>
      </c>
      <c r="G13" s="107" t="s">
        <v>105</v>
      </c>
      <c r="H13" s="102" t="s">
        <v>288</v>
      </c>
      <c r="I13" s="102" t="s">
        <v>227</v>
      </c>
      <c r="J13" s="90">
        <v>14744</v>
      </c>
      <c r="K13" s="90">
        <v>14744</v>
      </c>
      <c r="L13" s="89">
        <v>14744</v>
      </c>
      <c r="M13" s="89">
        <v>14744</v>
      </c>
      <c r="N13" s="89">
        <v>14744</v>
      </c>
      <c r="O13" s="29">
        <v>9152</v>
      </c>
      <c r="P13" s="29">
        <v>9152</v>
      </c>
      <c r="Q13" s="29">
        <v>9152</v>
      </c>
      <c r="R13" s="29"/>
      <c r="S13" s="29"/>
      <c r="T13" s="26"/>
      <c r="U13" s="29"/>
      <c r="V13" s="38">
        <f t="shared" si="0"/>
        <v>101176</v>
      </c>
    </row>
    <row r="14" spans="1:22" s="2" customFormat="1">
      <c r="A14" s="43"/>
      <c r="B14" s="43"/>
      <c r="C14" s="43"/>
      <c r="D14" s="6" t="s">
        <v>0</v>
      </c>
      <c r="E14" s="43"/>
      <c r="F14" s="66"/>
      <c r="G14" s="103"/>
      <c r="H14" s="103"/>
      <c r="I14" s="103"/>
      <c r="J14" s="7">
        <f t="shared" ref="J14:U14" si="1">SUM(J8:J13)</f>
        <v>18481.919999999998</v>
      </c>
      <c r="K14" s="7">
        <f t="shared" si="1"/>
        <v>18481.919999999998</v>
      </c>
      <c r="L14" s="7">
        <f t="shared" si="1"/>
        <v>18481.919999999998</v>
      </c>
      <c r="M14" s="7">
        <f t="shared" si="1"/>
        <v>18481.919999999998</v>
      </c>
      <c r="N14" s="7">
        <f t="shared" si="1"/>
        <v>18481.919999999998</v>
      </c>
      <c r="O14" s="7">
        <f t="shared" si="1"/>
        <v>12889.92</v>
      </c>
      <c r="P14" s="7">
        <f t="shared" si="1"/>
        <v>12944.32</v>
      </c>
      <c r="Q14" s="7">
        <f t="shared" si="1"/>
        <v>13037.06</v>
      </c>
      <c r="R14" s="7">
        <f t="shared" si="1"/>
        <v>0</v>
      </c>
      <c r="S14" s="7">
        <f t="shared" si="1"/>
        <v>0</v>
      </c>
      <c r="T14" s="7">
        <f t="shared" si="1"/>
        <v>0</v>
      </c>
      <c r="U14" s="7">
        <f t="shared" si="1"/>
        <v>0</v>
      </c>
      <c r="V14" s="40">
        <f t="shared" si="0"/>
        <v>131280.9</v>
      </c>
    </row>
    <row r="15" spans="1:22">
      <c r="A15" s="44"/>
      <c r="B15" s="44"/>
      <c r="C15" s="44"/>
      <c r="D15" s="17"/>
      <c r="E15" s="44"/>
      <c r="F15" s="73"/>
      <c r="G15" s="104"/>
      <c r="H15" s="104"/>
      <c r="I15" s="104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11.25" customHeight="1">
      <c r="A16" s="118" t="s">
        <v>106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</row>
    <row r="17" spans="1:22" s="68" customFormat="1" ht="58.5" customHeight="1">
      <c r="A17" s="56" t="s">
        <v>112</v>
      </c>
      <c r="B17" s="56" t="s">
        <v>106</v>
      </c>
      <c r="C17" s="96" t="s">
        <v>231</v>
      </c>
      <c r="D17" s="115" t="s">
        <v>239</v>
      </c>
      <c r="E17" s="45" t="s">
        <v>242</v>
      </c>
      <c r="F17" s="74" t="s">
        <v>240</v>
      </c>
      <c r="G17" s="102" t="s">
        <v>223</v>
      </c>
      <c r="H17" s="102" t="s">
        <v>289</v>
      </c>
      <c r="I17" s="102" t="s">
        <v>220</v>
      </c>
      <c r="J17" s="91">
        <v>8903.23</v>
      </c>
      <c r="K17" s="91">
        <v>6122.13</v>
      </c>
      <c r="L17" s="91">
        <v>10339.01</v>
      </c>
      <c r="M17" s="91">
        <v>8418.57</v>
      </c>
      <c r="N17" s="91">
        <v>9108.19</v>
      </c>
      <c r="O17" s="91">
        <v>8130.3</v>
      </c>
      <c r="P17" s="91">
        <v>6610.29</v>
      </c>
      <c r="Q17" s="91">
        <v>0</v>
      </c>
      <c r="R17" s="88"/>
      <c r="S17" s="89"/>
      <c r="T17" s="89"/>
      <c r="U17" s="34"/>
      <c r="V17" s="38">
        <f>SUM(J17:U17)</f>
        <v>57631.720000000008</v>
      </c>
    </row>
    <row r="18" spans="1:22" s="68" customFormat="1" ht="58.5" customHeight="1">
      <c r="A18" s="56" t="s">
        <v>112</v>
      </c>
      <c r="B18" s="56" t="s">
        <v>106</v>
      </c>
      <c r="C18" s="114" t="s">
        <v>231</v>
      </c>
      <c r="D18" s="115" t="s">
        <v>238</v>
      </c>
      <c r="E18" s="45" t="s">
        <v>243</v>
      </c>
      <c r="F18" s="74" t="s">
        <v>244</v>
      </c>
      <c r="G18" s="102" t="s">
        <v>75</v>
      </c>
      <c r="H18" s="102" t="s">
        <v>290</v>
      </c>
      <c r="I18" s="102" t="s">
        <v>220</v>
      </c>
      <c r="J18" s="91">
        <v>2728.9</v>
      </c>
      <c r="K18" s="91">
        <v>3879.65</v>
      </c>
      <c r="L18" s="91">
        <v>3695.55</v>
      </c>
      <c r="M18" s="91">
        <v>3582.15</v>
      </c>
      <c r="N18" s="91">
        <v>3649.2</v>
      </c>
      <c r="O18" s="91">
        <v>3353.3</v>
      </c>
      <c r="P18" s="91">
        <v>3394.5</v>
      </c>
      <c r="Q18" s="91">
        <v>3509.95</v>
      </c>
      <c r="R18" s="88"/>
      <c r="S18" s="89"/>
      <c r="T18" s="89"/>
      <c r="U18" s="34"/>
      <c r="V18" s="38">
        <f>SUM(J18:U18)</f>
        <v>27793.200000000001</v>
      </c>
    </row>
    <row r="19" spans="1:22" s="68" customFormat="1" ht="74.25" customHeight="1">
      <c r="A19" s="56" t="s">
        <v>112</v>
      </c>
      <c r="B19" s="56" t="s">
        <v>106</v>
      </c>
      <c r="C19" s="61" t="s">
        <v>122</v>
      </c>
      <c r="D19" s="83" t="s">
        <v>62</v>
      </c>
      <c r="E19" s="56" t="s">
        <v>80</v>
      </c>
      <c r="F19" s="37" t="s">
        <v>123</v>
      </c>
      <c r="G19" s="102" t="s">
        <v>69</v>
      </c>
      <c r="H19" s="102" t="s">
        <v>291</v>
      </c>
      <c r="I19" s="102" t="s">
        <v>220</v>
      </c>
      <c r="J19" s="27">
        <v>10789</v>
      </c>
      <c r="K19" s="28">
        <v>15348.5</v>
      </c>
      <c r="L19" s="28">
        <v>15930</v>
      </c>
      <c r="M19" s="29">
        <v>12580</v>
      </c>
      <c r="N19" s="29">
        <v>11142.5</v>
      </c>
      <c r="O19" s="29">
        <v>10222</v>
      </c>
      <c r="P19" s="29">
        <v>10844.5</v>
      </c>
      <c r="Q19" s="29">
        <v>10895.5</v>
      </c>
      <c r="R19" s="29"/>
      <c r="S19" s="29"/>
      <c r="T19" s="29"/>
      <c r="U19" s="29"/>
      <c r="V19" s="38">
        <f>SUM(J19:U19)</f>
        <v>97752</v>
      </c>
    </row>
    <row r="20" spans="1:22" ht="11.25" customHeight="1">
      <c r="A20" s="139" t="s">
        <v>112</v>
      </c>
      <c r="B20" s="139" t="s">
        <v>106</v>
      </c>
      <c r="C20" s="142" t="s">
        <v>124</v>
      </c>
      <c r="D20" s="145" t="s">
        <v>47</v>
      </c>
      <c r="E20" s="148" t="s">
        <v>48</v>
      </c>
      <c r="F20" s="37" t="s">
        <v>125</v>
      </c>
      <c r="G20" s="151" t="s">
        <v>95</v>
      </c>
      <c r="H20" s="151" t="s">
        <v>292</v>
      </c>
      <c r="I20" s="151" t="s">
        <v>126</v>
      </c>
      <c r="J20" s="132">
        <v>15994.4</v>
      </c>
      <c r="K20" s="126">
        <v>15014.14</v>
      </c>
      <c r="L20" s="126">
        <v>15684.12</v>
      </c>
      <c r="M20" s="126">
        <v>16365.16</v>
      </c>
      <c r="N20" s="126">
        <v>19932.52</v>
      </c>
      <c r="O20" s="126">
        <v>15964.22</v>
      </c>
      <c r="P20" s="129">
        <v>14160.66</v>
      </c>
      <c r="Q20" s="129">
        <v>15889.52</v>
      </c>
      <c r="R20" s="129"/>
      <c r="S20" s="129"/>
      <c r="T20" s="129"/>
      <c r="U20" s="129"/>
      <c r="V20" s="123">
        <f>SUM(J20:U20)</f>
        <v>129004.74000000002</v>
      </c>
    </row>
    <row r="21" spans="1:22">
      <c r="A21" s="140"/>
      <c r="B21" s="140"/>
      <c r="C21" s="143"/>
      <c r="D21" s="146"/>
      <c r="E21" s="149"/>
      <c r="F21" s="37" t="s">
        <v>127</v>
      </c>
      <c r="G21" s="152"/>
      <c r="H21" s="152"/>
      <c r="I21" s="152"/>
      <c r="J21" s="133"/>
      <c r="K21" s="127"/>
      <c r="L21" s="127"/>
      <c r="M21" s="127"/>
      <c r="N21" s="127"/>
      <c r="O21" s="127"/>
      <c r="P21" s="130"/>
      <c r="Q21" s="130"/>
      <c r="R21" s="130"/>
      <c r="S21" s="130"/>
      <c r="T21" s="130"/>
      <c r="U21" s="130"/>
      <c r="V21" s="124"/>
    </row>
    <row r="22" spans="1:22">
      <c r="A22" s="140"/>
      <c r="B22" s="140"/>
      <c r="C22" s="143"/>
      <c r="D22" s="146"/>
      <c r="E22" s="149"/>
      <c r="F22" s="37" t="s">
        <v>128</v>
      </c>
      <c r="G22" s="152"/>
      <c r="H22" s="152"/>
      <c r="I22" s="152"/>
      <c r="J22" s="133"/>
      <c r="K22" s="127"/>
      <c r="L22" s="127"/>
      <c r="M22" s="127"/>
      <c r="N22" s="127"/>
      <c r="O22" s="127"/>
      <c r="P22" s="130"/>
      <c r="Q22" s="130"/>
      <c r="R22" s="130"/>
      <c r="S22" s="130"/>
      <c r="T22" s="130"/>
      <c r="U22" s="130"/>
      <c r="V22" s="124"/>
    </row>
    <row r="23" spans="1:22">
      <c r="A23" s="140"/>
      <c r="B23" s="140"/>
      <c r="C23" s="143"/>
      <c r="D23" s="146"/>
      <c r="E23" s="149"/>
      <c r="F23" s="37" t="s">
        <v>129</v>
      </c>
      <c r="G23" s="152"/>
      <c r="H23" s="152"/>
      <c r="I23" s="152"/>
      <c r="J23" s="133"/>
      <c r="K23" s="127"/>
      <c r="L23" s="127"/>
      <c r="M23" s="127"/>
      <c r="N23" s="127"/>
      <c r="O23" s="127"/>
      <c r="P23" s="130"/>
      <c r="Q23" s="130"/>
      <c r="R23" s="130"/>
      <c r="S23" s="130"/>
      <c r="T23" s="130"/>
      <c r="U23" s="130"/>
      <c r="V23" s="124"/>
    </row>
    <row r="24" spans="1:22">
      <c r="A24" s="140"/>
      <c r="B24" s="140"/>
      <c r="C24" s="143"/>
      <c r="D24" s="146"/>
      <c r="E24" s="149"/>
      <c r="F24" s="37" t="s">
        <v>130</v>
      </c>
      <c r="G24" s="152"/>
      <c r="H24" s="152"/>
      <c r="I24" s="152"/>
      <c r="J24" s="133"/>
      <c r="K24" s="127"/>
      <c r="L24" s="127"/>
      <c r="M24" s="127"/>
      <c r="N24" s="127"/>
      <c r="O24" s="127"/>
      <c r="P24" s="130"/>
      <c r="Q24" s="130"/>
      <c r="R24" s="130"/>
      <c r="S24" s="130"/>
      <c r="T24" s="130"/>
      <c r="U24" s="130"/>
      <c r="V24" s="124"/>
    </row>
    <row r="25" spans="1:22">
      <c r="A25" s="140"/>
      <c r="B25" s="140"/>
      <c r="C25" s="143"/>
      <c r="D25" s="146"/>
      <c r="E25" s="149"/>
      <c r="F25" s="37" t="s">
        <v>131</v>
      </c>
      <c r="G25" s="152"/>
      <c r="H25" s="152"/>
      <c r="I25" s="152"/>
      <c r="J25" s="133"/>
      <c r="K25" s="127"/>
      <c r="L25" s="127"/>
      <c r="M25" s="127"/>
      <c r="N25" s="127"/>
      <c r="O25" s="127"/>
      <c r="P25" s="130"/>
      <c r="Q25" s="130"/>
      <c r="R25" s="130"/>
      <c r="S25" s="130"/>
      <c r="T25" s="130"/>
      <c r="U25" s="130"/>
      <c r="V25" s="124"/>
    </row>
    <row r="26" spans="1:22">
      <c r="A26" s="140"/>
      <c r="B26" s="140"/>
      <c r="C26" s="143"/>
      <c r="D26" s="146"/>
      <c r="E26" s="149"/>
      <c r="F26" s="37" t="s">
        <v>132</v>
      </c>
      <c r="G26" s="152"/>
      <c r="H26" s="152"/>
      <c r="I26" s="152"/>
      <c r="J26" s="133"/>
      <c r="K26" s="127"/>
      <c r="L26" s="127"/>
      <c r="M26" s="127"/>
      <c r="N26" s="127"/>
      <c r="O26" s="127"/>
      <c r="P26" s="130"/>
      <c r="Q26" s="130"/>
      <c r="R26" s="130"/>
      <c r="S26" s="130"/>
      <c r="T26" s="130"/>
      <c r="U26" s="130"/>
      <c r="V26" s="124"/>
    </row>
    <row r="27" spans="1:22" ht="25.5" customHeight="1">
      <c r="A27" s="141"/>
      <c r="B27" s="141"/>
      <c r="C27" s="144"/>
      <c r="D27" s="147"/>
      <c r="E27" s="150"/>
      <c r="F27" s="37" t="s">
        <v>133</v>
      </c>
      <c r="G27" s="153"/>
      <c r="H27" s="153"/>
      <c r="I27" s="153"/>
      <c r="J27" s="134"/>
      <c r="K27" s="128"/>
      <c r="L27" s="128"/>
      <c r="M27" s="128"/>
      <c r="N27" s="128"/>
      <c r="O27" s="128"/>
      <c r="P27" s="131"/>
      <c r="Q27" s="131"/>
      <c r="R27" s="131"/>
      <c r="S27" s="131"/>
      <c r="T27" s="131"/>
      <c r="U27" s="131"/>
      <c r="V27" s="125"/>
    </row>
    <row r="28" spans="1:22" s="68" customFormat="1" ht="84.75" customHeight="1">
      <c r="A28" s="56" t="s">
        <v>112</v>
      </c>
      <c r="B28" s="56" t="s">
        <v>106</v>
      </c>
      <c r="C28" s="56" t="s">
        <v>231</v>
      </c>
      <c r="D28" s="83" t="s">
        <v>63</v>
      </c>
      <c r="E28" s="56" t="s">
        <v>81</v>
      </c>
      <c r="F28" s="37" t="s">
        <v>134</v>
      </c>
      <c r="G28" s="102" t="s">
        <v>70</v>
      </c>
      <c r="H28" s="102" t="s">
        <v>291</v>
      </c>
      <c r="I28" s="102" t="s">
        <v>126</v>
      </c>
      <c r="J28" s="27">
        <v>2728.62</v>
      </c>
      <c r="K28" s="28">
        <v>2966.16</v>
      </c>
      <c r="L28" s="28">
        <v>2833.24</v>
      </c>
      <c r="M28" s="29">
        <v>2811.08</v>
      </c>
      <c r="N28" s="29">
        <v>2841.86</v>
      </c>
      <c r="O28" s="29">
        <v>2733.54</v>
      </c>
      <c r="P28" s="29">
        <v>2651.08</v>
      </c>
      <c r="Q28" s="29">
        <v>2833.24</v>
      </c>
      <c r="R28" s="29"/>
      <c r="S28" s="29"/>
      <c r="T28" s="29"/>
      <c r="U28" s="29"/>
      <c r="V28" s="38">
        <f t="shared" ref="V28:V51" si="2">SUM(J28:U28)</f>
        <v>22398.82</v>
      </c>
    </row>
    <row r="29" spans="1:22" s="68" customFormat="1" ht="65.25" customHeight="1">
      <c r="A29" s="56" t="s">
        <v>112</v>
      </c>
      <c r="B29" s="56" t="s">
        <v>106</v>
      </c>
      <c r="C29" s="97" t="s">
        <v>231</v>
      </c>
      <c r="D29" s="25" t="s">
        <v>93</v>
      </c>
      <c r="E29" s="82" t="s">
        <v>96</v>
      </c>
      <c r="F29" s="67" t="s">
        <v>198</v>
      </c>
      <c r="G29" s="107" t="s">
        <v>97</v>
      </c>
      <c r="H29" s="102" t="s">
        <v>291</v>
      </c>
      <c r="I29" s="102" t="s">
        <v>220</v>
      </c>
      <c r="J29" s="91">
        <v>3720</v>
      </c>
      <c r="K29" s="28">
        <v>3720</v>
      </c>
      <c r="L29" s="28">
        <v>3720</v>
      </c>
      <c r="M29" s="29">
        <v>3720</v>
      </c>
      <c r="N29" s="29">
        <v>4650</v>
      </c>
      <c r="O29" s="29">
        <v>3720</v>
      </c>
      <c r="P29" s="29">
        <v>3720</v>
      </c>
      <c r="Q29" s="29">
        <v>4650</v>
      </c>
      <c r="R29" s="29"/>
      <c r="S29" s="29"/>
      <c r="T29" s="29"/>
      <c r="U29" s="29"/>
      <c r="V29" s="38">
        <f t="shared" si="2"/>
        <v>31620</v>
      </c>
    </row>
    <row r="30" spans="1:22" s="68" customFormat="1" ht="65.25" customHeight="1">
      <c r="A30" s="56" t="s">
        <v>112</v>
      </c>
      <c r="B30" s="56" t="s">
        <v>106</v>
      </c>
      <c r="C30" s="97" t="s">
        <v>231</v>
      </c>
      <c r="D30" s="25" t="s">
        <v>246</v>
      </c>
      <c r="E30" s="82" t="s">
        <v>247</v>
      </c>
      <c r="F30" s="67" t="s">
        <v>217</v>
      </c>
      <c r="G30" s="107" t="s">
        <v>248</v>
      </c>
      <c r="H30" s="102" t="s">
        <v>293</v>
      </c>
      <c r="I30" s="102" t="s">
        <v>220</v>
      </c>
      <c r="J30" s="91">
        <v>7328.15</v>
      </c>
      <c r="K30" s="91">
        <v>9499.9500000000007</v>
      </c>
      <c r="L30" s="91">
        <v>8801.2999999999993</v>
      </c>
      <c r="M30" s="91">
        <v>8985.1</v>
      </c>
      <c r="N30" s="91">
        <v>9049.0499999999993</v>
      </c>
      <c r="O30" s="91">
        <v>10247.200000000001</v>
      </c>
      <c r="P30" s="91">
        <v>8891.75</v>
      </c>
      <c r="Q30" s="91">
        <v>10272.299999999999</v>
      </c>
      <c r="R30" s="91"/>
      <c r="S30" s="91"/>
      <c r="T30" s="29"/>
      <c r="U30" s="29"/>
      <c r="V30" s="38">
        <f t="shared" si="2"/>
        <v>73074.8</v>
      </c>
    </row>
    <row r="31" spans="1:22" s="68" customFormat="1" ht="77.25" customHeight="1">
      <c r="A31" s="56" t="s">
        <v>112</v>
      </c>
      <c r="B31" s="56" t="s">
        <v>106</v>
      </c>
      <c r="C31" s="61" t="s">
        <v>135</v>
      </c>
      <c r="D31" s="83" t="s">
        <v>136</v>
      </c>
      <c r="E31" s="56" t="s">
        <v>82</v>
      </c>
      <c r="F31" s="37" t="s">
        <v>137</v>
      </c>
      <c r="G31" s="112" t="s">
        <v>71</v>
      </c>
      <c r="H31" s="102" t="s">
        <v>291</v>
      </c>
      <c r="I31" s="102" t="s">
        <v>220</v>
      </c>
      <c r="J31" s="27">
        <v>1352.2</v>
      </c>
      <c r="K31" s="28">
        <v>1564.1</v>
      </c>
      <c r="L31" s="28">
        <v>1318.35</v>
      </c>
      <c r="M31" s="29">
        <v>1599.65</v>
      </c>
      <c r="N31" s="29">
        <v>2185.35</v>
      </c>
      <c r="O31" s="29">
        <v>2100.5</v>
      </c>
      <c r="P31" s="29">
        <v>1143.05</v>
      </c>
      <c r="Q31" s="29">
        <v>1415.2</v>
      </c>
      <c r="R31" s="29"/>
      <c r="S31" s="29"/>
      <c r="T31" s="29"/>
      <c r="U31" s="29"/>
      <c r="V31" s="38">
        <f t="shared" si="2"/>
        <v>12678.4</v>
      </c>
    </row>
    <row r="32" spans="1:22" s="68" customFormat="1" ht="58.5" customHeight="1">
      <c r="A32" s="56" t="s">
        <v>112</v>
      </c>
      <c r="B32" s="56" t="s">
        <v>106</v>
      </c>
      <c r="C32" s="61" t="s">
        <v>139</v>
      </c>
      <c r="D32" s="83" t="s">
        <v>140</v>
      </c>
      <c r="E32" s="56" t="s">
        <v>83</v>
      </c>
      <c r="F32" s="37" t="s">
        <v>141</v>
      </c>
      <c r="G32" s="102" t="s">
        <v>72</v>
      </c>
      <c r="H32" s="102" t="s">
        <v>291</v>
      </c>
      <c r="I32" s="102" t="s">
        <v>220</v>
      </c>
      <c r="J32" s="27">
        <v>5610</v>
      </c>
      <c r="K32" s="28">
        <v>5499.99</v>
      </c>
      <c r="L32" s="28">
        <v>5610</v>
      </c>
      <c r="M32" s="29">
        <v>5610</v>
      </c>
      <c r="N32" s="29">
        <v>5940</v>
      </c>
      <c r="O32" s="29">
        <v>5610</v>
      </c>
      <c r="P32" s="29">
        <v>5610</v>
      </c>
      <c r="Q32" s="29">
        <v>5940</v>
      </c>
      <c r="R32" s="29"/>
      <c r="S32" s="29"/>
      <c r="T32" s="29"/>
      <c r="U32" s="29"/>
      <c r="V32" s="38">
        <f t="shared" si="2"/>
        <v>45429.99</v>
      </c>
    </row>
    <row r="33" spans="1:159" s="68" customFormat="1" ht="72.75" customHeight="1">
      <c r="A33" s="56" t="s">
        <v>112</v>
      </c>
      <c r="B33" s="56" t="s">
        <v>106</v>
      </c>
      <c r="C33" s="61" t="s">
        <v>142</v>
      </c>
      <c r="D33" s="83" t="s">
        <v>200</v>
      </c>
      <c r="E33" s="56" t="s">
        <v>84</v>
      </c>
      <c r="F33" s="37" t="s">
        <v>143</v>
      </c>
      <c r="G33" s="102" t="s">
        <v>73</v>
      </c>
      <c r="H33" s="102" t="s">
        <v>291</v>
      </c>
      <c r="I33" s="102" t="s">
        <v>220</v>
      </c>
      <c r="J33" s="27">
        <v>3520</v>
      </c>
      <c r="K33" s="28">
        <v>3520</v>
      </c>
      <c r="L33" s="28">
        <v>3960</v>
      </c>
      <c r="M33" s="29">
        <v>3520</v>
      </c>
      <c r="N33" s="29">
        <v>3960</v>
      </c>
      <c r="O33" s="29">
        <v>3520</v>
      </c>
      <c r="P33" s="29">
        <v>3520</v>
      </c>
      <c r="Q33" s="29">
        <v>3960</v>
      </c>
      <c r="R33" s="29"/>
      <c r="S33" s="29"/>
      <c r="T33" s="29"/>
      <c r="U33" s="29"/>
      <c r="V33" s="38">
        <f t="shared" si="2"/>
        <v>29480</v>
      </c>
    </row>
    <row r="34" spans="1:159" s="68" customFormat="1" ht="60" customHeight="1">
      <c r="A34" s="56" t="s">
        <v>112</v>
      </c>
      <c r="B34" s="56" t="s">
        <v>106</v>
      </c>
      <c r="C34" s="61" t="s">
        <v>144</v>
      </c>
      <c r="D34" s="83" t="s">
        <v>228</v>
      </c>
      <c r="E34" s="56" t="s">
        <v>85</v>
      </c>
      <c r="F34" s="37" t="s">
        <v>145</v>
      </c>
      <c r="G34" s="102" t="s">
        <v>74</v>
      </c>
      <c r="H34" s="102" t="s">
        <v>291</v>
      </c>
      <c r="I34" s="102" t="s">
        <v>220</v>
      </c>
      <c r="J34" s="27">
        <v>5539.44</v>
      </c>
      <c r="K34" s="28">
        <v>6819.02</v>
      </c>
      <c r="L34" s="28">
        <v>5829.72</v>
      </c>
      <c r="M34" s="29">
        <v>5769.3</v>
      </c>
      <c r="N34" s="29">
        <v>5949.16</v>
      </c>
      <c r="O34" s="29">
        <v>7089.58</v>
      </c>
      <c r="P34" s="29">
        <v>5409.58</v>
      </c>
      <c r="Q34" s="29">
        <v>7039.58</v>
      </c>
      <c r="R34" s="29"/>
      <c r="S34" s="29"/>
      <c r="T34" s="29"/>
      <c r="U34" s="29"/>
      <c r="V34" s="38">
        <f t="shared" si="2"/>
        <v>49445.380000000005</v>
      </c>
    </row>
    <row r="35" spans="1:159" s="68" customFormat="1" ht="60" customHeight="1">
      <c r="A35" s="56" t="s">
        <v>112</v>
      </c>
      <c r="B35" s="56" t="s">
        <v>106</v>
      </c>
      <c r="C35" s="96" t="s">
        <v>231</v>
      </c>
      <c r="D35" s="83" t="s">
        <v>276</v>
      </c>
      <c r="E35" s="56" t="s">
        <v>277</v>
      </c>
      <c r="F35" s="37"/>
      <c r="G35" s="102" t="s">
        <v>233</v>
      </c>
      <c r="H35" s="102" t="s">
        <v>294</v>
      </c>
      <c r="I35" s="102" t="s">
        <v>220</v>
      </c>
      <c r="J35" s="27">
        <v>0</v>
      </c>
      <c r="K35" s="28">
        <v>0</v>
      </c>
      <c r="L35" s="28">
        <v>0</v>
      </c>
      <c r="M35" s="29">
        <v>0</v>
      </c>
      <c r="N35" s="29">
        <v>3720</v>
      </c>
      <c r="O35" s="29">
        <v>3720</v>
      </c>
      <c r="P35" s="29">
        <v>3720</v>
      </c>
      <c r="Q35" s="29">
        <v>2790</v>
      </c>
      <c r="R35" s="29"/>
      <c r="S35" s="29"/>
      <c r="T35" s="29"/>
      <c r="U35" s="29"/>
      <c r="V35" s="38">
        <f t="shared" si="2"/>
        <v>13950</v>
      </c>
    </row>
    <row r="36" spans="1:159" s="68" customFormat="1" ht="63" customHeight="1">
      <c r="A36" s="56" t="s">
        <v>112</v>
      </c>
      <c r="B36" s="56" t="s">
        <v>106</v>
      </c>
      <c r="C36" s="96" t="s">
        <v>231</v>
      </c>
      <c r="D36" s="70" t="s">
        <v>206</v>
      </c>
      <c r="E36" s="45" t="s">
        <v>207</v>
      </c>
      <c r="F36" s="74" t="s">
        <v>216</v>
      </c>
      <c r="G36" s="102" t="s">
        <v>77</v>
      </c>
      <c r="H36" s="102" t="s">
        <v>291</v>
      </c>
      <c r="I36" s="102" t="s">
        <v>220</v>
      </c>
      <c r="J36" s="91">
        <v>8250</v>
      </c>
      <c r="K36" s="91">
        <v>8250</v>
      </c>
      <c r="L36" s="91">
        <v>11000</v>
      </c>
      <c r="M36" s="91">
        <v>8250</v>
      </c>
      <c r="N36" s="91">
        <v>7700</v>
      </c>
      <c r="O36" s="91">
        <v>7700</v>
      </c>
      <c r="P36" s="91">
        <v>7700</v>
      </c>
      <c r="Q36" s="91">
        <v>7700</v>
      </c>
      <c r="R36" s="88"/>
      <c r="S36" s="89"/>
      <c r="T36" s="29"/>
      <c r="U36" s="34"/>
      <c r="V36" s="38">
        <f t="shared" si="2"/>
        <v>66550</v>
      </c>
    </row>
    <row r="37" spans="1:159" s="68" customFormat="1" ht="60.75" customHeight="1">
      <c r="A37" s="56" t="s">
        <v>112</v>
      </c>
      <c r="B37" s="56" t="s">
        <v>106</v>
      </c>
      <c r="C37" s="96" t="s">
        <v>231</v>
      </c>
      <c r="D37" s="70" t="s">
        <v>213</v>
      </c>
      <c r="E37" s="45" t="s">
        <v>224</v>
      </c>
      <c r="F37" s="74" t="s">
        <v>225</v>
      </c>
      <c r="G37" s="102" t="s">
        <v>223</v>
      </c>
      <c r="H37" s="102" t="s">
        <v>291</v>
      </c>
      <c r="I37" s="102" t="s">
        <v>220</v>
      </c>
      <c r="J37" s="91">
        <v>9607.98</v>
      </c>
      <c r="K37" s="91">
        <v>8896.0400000000009</v>
      </c>
      <c r="L37" s="91">
        <v>9104.9500000000007</v>
      </c>
      <c r="M37" s="91">
        <v>9954.59</v>
      </c>
      <c r="N37" s="91">
        <v>9064.85</v>
      </c>
      <c r="O37" s="91">
        <v>9743.51</v>
      </c>
      <c r="P37" s="91">
        <v>10038.629999999999</v>
      </c>
      <c r="Q37" s="91">
        <v>9617.93</v>
      </c>
      <c r="R37" s="88"/>
      <c r="S37" s="89"/>
      <c r="T37" s="89"/>
      <c r="U37" s="34"/>
      <c r="V37" s="38">
        <f t="shared" si="2"/>
        <v>76028.48000000001</v>
      </c>
    </row>
    <row r="38" spans="1:159" s="68" customFormat="1" ht="69" customHeight="1">
      <c r="A38" s="56" t="s">
        <v>112</v>
      </c>
      <c r="B38" s="56" t="s">
        <v>106</v>
      </c>
      <c r="C38" s="61" t="s">
        <v>146</v>
      </c>
      <c r="D38" s="83" t="s">
        <v>64</v>
      </c>
      <c r="E38" s="56" t="s">
        <v>86</v>
      </c>
      <c r="F38" s="37" t="s">
        <v>147</v>
      </c>
      <c r="G38" s="102" t="s">
        <v>75</v>
      </c>
      <c r="H38" s="102" t="s">
        <v>291</v>
      </c>
      <c r="I38" s="102" t="s">
        <v>220</v>
      </c>
      <c r="J38" s="27">
        <v>445.15</v>
      </c>
      <c r="K38" s="28">
        <v>591.82000000000005</v>
      </c>
      <c r="L38" s="28">
        <v>733.33</v>
      </c>
      <c r="M38" s="29">
        <v>586.66999999999996</v>
      </c>
      <c r="N38" s="29">
        <v>586.67999999999995</v>
      </c>
      <c r="O38" s="29">
        <v>586.66999999999996</v>
      </c>
      <c r="P38" s="29">
        <v>586.66999999999996</v>
      </c>
      <c r="Q38" s="29">
        <v>605</v>
      </c>
      <c r="R38" s="29"/>
      <c r="S38" s="29"/>
      <c r="T38" s="29"/>
      <c r="U38" s="29"/>
      <c r="V38" s="38">
        <f t="shared" si="2"/>
        <v>4721.99</v>
      </c>
    </row>
    <row r="39" spans="1:159" s="68" customFormat="1" ht="67.5" customHeight="1">
      <c r="A39" s="56" t="s">
        <v>112</v>
      </c>
      <c r="B39" s="56" t="s">
        <v>106</v>
      </c>
      <c r="C39" s="61" t="s">
        <v>148</v>
      </c>
      <c r="D39" s="83" t="s">
        <v>65</v>
      </c>
      <c r="E39" s="56" t="s">
        <v>87</v>
      </c>
      <c r="F39" s="37" t="s">
        <v>149</v>
      </c>
      <c r="G39" s="102" t="s">
        <v>76</v>
      </c>
      <c r="H39" s="102" t="s">
        <v>291</v>
      </c>
      <c r="I39" s="102" t="s">
        <v>220</v>
      </c>
      <c r="J39" s="27">
        <v>7700</v>
      </c>
      <c r="K39" s="28">
        <v>7656</v>
      </c>
      <c r="L39" s="28">
        <v>7617.5</v>
      </c>
      <c r="M39" s="29">
        <v>7722</v>
      </c>
      <c r="N39" s="29">
        <v>7876</v>
      </c>
      <c r="O39" s="29">
        <v>7876</v>
      </c>
      <c r="P39" s="29">
        <v>7920</v>
      </c>
      <c r="Q39" s="29">
        <v>7788</v>
      </c>
      <c r="R39" s="29"/>
      <c r="S39" s="29"/>
      <c r="T39" s="29"/>
      <c r="U39" s="29"/>
      <c r="V39" s="38">
        <f t="shared" si="2"/>
        <v>62155.5</v>
      </c>
    </row>
    <row r="40" spans="1:159" s="68" customFormat="1" ht="78.75" customHeight="1">
      <c r="A40" s="56" t="s">
        <v>112</v>
      </c>
      <c r="B40" s="56" t="s">
        <v>106</v>
      </c>
      <c r="C40" s="61" t="s">
        <v>150</v>
      </c>
      <c r="D40" s="83" t="s">
        <v>66</v>
      </c>
      <c r="E40" s="56" t="s">
        <v>88</v>
      </c>
      <c r="F40" s="37" t="s">
        <v>151</v>
      </c>
      <c r="G40" s="112" t="s">
        <v>69</v>
      </c>
      <c r="H40" s="102" t="s">
        <v>291</v>
      </c>
      <c r="I40" s="102" t="s">
        <v>220</v>
      </c>
      <c r="J40" s="27">
        <v>2640</v>
      </c>
      <c r="K40" s="28">
        <v>2640</v>
      </c>
      <c r="L40" s="28">
        <v>2640</v>
      </c>
      <c r="M40" s="29">
        <v>2640</v>
      </c>
      <c r="N40" s="29">
        <v>2640</v>
      </c>
      <c r="O40" s="29">
        <v>2640</v>
      </c>
      <c r="P40" s="29">
        <v>2640</v>
      </c>
      <c r="Q40" s="29">
        <v>2640</v>
      </c>
      <c r="R40" s="29"/>
      <c r="S40" s="29"/>
      <c r="T40" s="29"/>
      <c r="U40" s="29"/>
      <c r="V40" s="38">
        <f t="shared" si="2"/>
        <v>21120</v>
      </c>
    </row>
    <row r="41" spans="1:159" s="68" customFormat="1" ht="69" customHeight="1">
      <c r="A41" s="56" t="s">
        <v>112</v>
      </c>
      <c r="B41" s="62" t="s">
        <v>160</v>
      </c>
      <c r="C41" s="100">
        <v>44242</v>
      </c>
      <c r="D41" s="83" t="s">
        <v>229</v>
      </c>
      <c r="E41" s="56" t="s">
        <v>230</v>
      </c>
      <c r="F41" s="37"/>
      <c r="G41" s="102" t="s">
        <v>51</v>
      </c>
      <c r="H41" s="102" t="s">
        <v>295</v>
      </c>
      <c r="I41" s="102" t="s">
        <v>161</v>
      </c>
      <c r="J41" s="91">
        <v>19823.14</v>
      </c>
      <c r="K41" s="28">
        <v>20492.86</v>
      </c>
      <c r="L41" s="28">
        <v>22069.17</v>
      </c>
      <c r="M41" s="28">
        <v>19640.07</v>
      </c>
      <c r="N41" s="29">
        <v>19863.79</v>
      </c>
      <c r="O41" s="29">
        <v>17840.95</v>
      </c>
      <c r="P41" s="29">
        <v>29866.27</v>
      </c>
      <c r="Q41" s="29">
        <v>19571.23</v>
      </c>
      <c r="R41" s="29"/>
      <c r="S41" s="29"/>
      <c r="T41" s="91"/>
      <c r="U41" s="89"/>
      <c r="V41" s="38">
        <f t="shared" si="2"/>
        <v>169167.48</v>
      </c>
    </row>
    <row r="42" spans="1:159" s="68" customFormat="1" ht="72.75" customHeight="1">
      <c r="A42" s="56" t="s">
        <v>112</v>
      </c>
      <c r="B42" s="56" t="s">
        <v>106</v>
      </c>
      <c r="C42" s="61" t="s">
        <v>152</v>
      </c>
      <c r="D42" s="83" t="s">
        <v>67</v>
      </c>
      <c r="E42" s="60" t="s">
        <v>89</v>
      </c>
      <c r="F42" s="37" t="s">
        <v>153</v>
      </c>
      <c r="G42" s="102" t="s">
        <v>76</v>
      </c>
      <c r="H42" s="102" t="s">
        <v>291</v>
      </c>
      <c r="I42" s="102" t="s">
        <v>220</v>
      </c>
      <c r="J42" s="27">
        <v>1420</v>
      </c>
      <c r="K42" s="28">
        <v>1420</v>
      </c>
      <c r="L42" s="28">
        <v>1420</v>
      </c>
      <c r="M42" s="28">
        <v>1420</v>
      </c>
      <c r="N42" s="29">
        <v>1420</v>
      </c>
      <c r="O42" s="29">
        <v>1420</v>
      </c>
      <c r="P42" s="29">
        <v>1420</v>
      </c>
      <c r="Q42" s="29">
        <v>1420</v>
      </c>
      <c r="R42" s="29"/>
      <c r="S42" s="29"/>
      <c r="T42" s="29"/>
      <c r="U42" s="29"/>
      <c r="V42" s="38">
        <f t="shared" si="2"/>
        <v>11360</v>
      </c>
    </row>
    <row r="43" spans="1:159" s="68" customFormat="1" ht="58.5" customHeight="1">
      <c r="A43" s="56" t="s">
        <v>112</v>
      </c>
      <c r="B43" s="56" t="s">
        <v>156</v>
      </c>
      <c r="C43" s="61" t="s">
        <v>157</v>
      </c>
      <c r="D43" s="58" t="s">
        <v>52</v>
      </c>
      <c r="E43" s="56" t="s">
        <v>53</v>
      </c>
      <c r="F43" s="37" t="s">
        <v>154</v>
      </c>
      <c r="G43" s="102" t="s">
        <v>18</v>
      </c>
      <c r="H43" s="102" t="s">
        <v>292</v>
      </c>
      <c r="I43" s="102" t="s">
        <v>155</v>
      </c>
      <c r="J43" s="33">
        <v>1590.42</v>
      </c>
      <c r="K43" s="29">
        <v>1712.76</v>
      </c>
      <c r="L43" s="29">
        <v>2365.2399999999998</v>
      </c>
      <c r="M43" s="29">
        <v>1998.22</v>
      </c>
      <c r="N43" s="29">
        <v>1794.32</v>
      </c>
      <c r="O43" s="29">
        <v>2120.56</v>
      </c>
      <c r="P43" s="29">
        <v>2120.56</v>
      </c>
      <c r="Q43" s="29">
        <v>2691.48</v>
      </c>
      <c r="R43" s="29"/>
      <c r="S43" s="29"/>
      <c r="T43" s="29"/>
      <c r="U43" s="29"/>
      <c r="V43" s="38">
        <f t="shared" si="2"/>
        <v>16393.560000000001</v>
      </c>
    </row>
    <row r="44" spans="1:159" s="68" customFormat="1" ht="57" customHeight="1">
      <c r="A44" s="113" t="s">
        <v>112</v>
      </c>
      <c r="B44" s="56" t="s">
        <v>106</v>
      </c>
      <c r="C44" s="61" t="s">
        <v>231</v>
      </c>
      <c r="D44" s="58" t="s">
        <v>232</v>
      </c>
      <c r="E44" s="56" t="s">
        <v>234</v>
      </c>
      <c r="F44" s="37"/>
      <c r="G44" s="102" t="s">
        <v>233</v>
      </c>
      <c r="H44" s="102" t="s">
        <v>296</v>
      </c>
      <c r="I44" s="102" t="s">
        <v>220</v>
      </c>
      <c r="J44" s="91">
        <v>2400</v>
      </c>
      <c r="K44" s="91">
        <v>1873.33</v>
      </c>
      <c r="L44" s="29">
        <v>2510</v>
      </c>
      <c r="M44" s="29">
        <v>2546.67</v>
      </c>
      <c r="N44" s="29">
        <v>3183.33</v>
      </c>
      <c r="O44" s="29">
        <v>2106.67</v>
      </c>
      <c r="P44" s="29">
        <v>2106.67</v>
      </c>
      <c r="Q44" s="29">
        <v>0</v>
      </c>
      <c r="R44" s="29"/>
      <c r="S44" s="29"/>
      <c r="T44" s="29"/>
      <c r="U44" s="29"/>
      <c r="V44" s="38">
        <f t="shared" si="2"/>
        <v>16726.669999999998</v>
      </c>
    </row>
    <row r="45" spans="1:159" s="68" customFormat="1" ht="57" customHeight="1">
      <c r="A45" s="56" t="s">
        <v>112</v>
      </c>
      <c r="B45" s="56" t="s">
        <v>106</v>
      </c>
      <c r="C45" s="61" t="s">
        <v>164</v>
      </c>
      <c r="D45" s="83" t="s">
        <v>165</v>
      </c>
      <c r="E45" s="56" t="s">
        <v>90</v>
      </c>
      <c r="F45" s="37" t="s">
        <v>166</v>
      </c>
      <c r="G45" s="102" t="s">
        <v>77</v>
      </c>
      <c r="H45" s="102" t="s">
        <v>291</v>
      </c>
      <c r="I45" s="102" t="s">
        <v>220</v>
      </c>
      <c r="J45" s="27">
        <v>6831</v>
      </c>
      <c r="K45" s="28">
        <v>7040</v>
      </c>
      <c r="L45" s="28">
        <v>7040</v>
      </c>
      <c r="M45" s="29">
        <v>6820</v>
      </c>
      <c r="N45" s="29">
        <v>5472.5</v>
      </c>
      <c r="O45" s="29">
        <v>7012.5</v>
      </c>
      <c r="P45" s="29">
        <v>7040</v>
      </c>
      <c r="Q45" s="29">
        <v>7040</v>
      </c>
      <c r="R45" s="29"/>
      <c r="S45" s="29"/>
      <c r="T45" s="29"/>
      <c r="U45" s="29"/>
      <c r="V45" s="38">
        <f t="shared" si="2"/>
        <v>54296</v>
      </c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</row>
    <row r="46" spans="1:159" s="68" customFormat="1" ht="57.75" customHeight="1">
      <c r="A46" s="56" t="s">
        <v>112</v>
      </c>
      <c r="B46" s="56" t="s">
        <v>106</v>
      </c>
      <c r="C46" s="96" t="s">
        <v>231</v>
      </c>
      <c r="D46" s="70" t="s">
        <v>214</v>
      </c>
      <c r="E46" s="45" t="s">
        <v>221</v>
      </c>
      <c r="F46" s="74" t="s">
        <v>222</v>
      </c>
      <c r="G46" s="102" t="s">
        <v>223</v>
      </c>
      <c r="H46" s="102" t="s">
        <v>291</v>
      </c>
      <c r="I46" s="102" t="s">
        <v>220</v>
      </c>
      <c r="J46" s="91">
        <v>7397.88</v>
      </c>
      <c r="K46" s="91">
        <v>7475.96</v>
      </c>
      <c r="L46" s="91">
        <v>8906.84</v>
      </c>
      <c r="M46" s="91">
        <v>7315.84</v>
      </c>
      <c r="N46" s="91">
        <v>7267.41</v>
      </c>
      <c r="O46" s="91">
        <v>13446.37</v>
      </c>
      <c r="P46" s="91">
        <v>15472.24</v>
      </c>
      <c r="Q46" s="91">
        <v>10336.16</v>
      </c>
      <c r="R46" s="88"/>
      <c r="S46" s="89"/>
      <c r="T46" s="29"/>
      <c r="U46" s="34"/>
      <c r="V46" s="38">
        <f t="shared" si="2"/>
        <v>77618.700000000012</v>
      </c>
    </row>
    <row r="47" spans="1:159" s="68" customFormat="1" ht="57.75" customHeight="1">
      <c r="A47" s="56" t="s">
        <v>112</v>
      </c>
      <c r="B47" s="56" t="s">
        <v>106</v>
      </c>
      <c r="C47" s="96" t="s">
        <v>231</v>
      </c>
      <c r="D47" s="115" t="s">
        <v>237</v>
      </c>
      <c r="E47" s="45" t="s">
        <v>245</v>
      </c>
      <c r="F47" s="74" t="s">
        <v>241</v>
      </c>
      <c r="G47" s="107" t="s">
        <v>94</v>
      </c>
      <c r="H47" s="102" t="s">
        <v>290</v>
      </c>
      <c r="I47" s="102" t="s">
        <v>220</v>
      </c>
      <c r="J47" s="91">
        <v>3960</v>
      </c>
      <c r="K47" s="91">
        <v>3520</v>
      </c>
      <c r="L47" s="91">
        <v>3080</v>
      </c>
      <c r="M47" s="91">
        <v>3443</v>
      </c>
      <c r="N47" s="91">
        <v>3993</v>
      </c>
      <c r="O47" s="91">
        <v>3443</v>
      </c>
      <c r="P47" s="91">
        <v>3300</v>
      </c>
      <c r="Q47" s="91">
        <v>4070</v>
      </c>
      <c r="R47" s="88"/>
      <c r="S47" s="89"/>
      <c r="T47" s="29"/>
      <c r="U47" s="34"/>
      <c r="V47" s="38">
        <f t="shared" si="2"/>
        <v>28809</v>
      </c>
    </row>
    <row r="48" spans="1:159" s="68" customFormat="1" ht="57.75" customHeight="1">
      <c r="A48" s="56" t="s">
        <v>112</v>
      </c>
      <c r="B48" s="56" t="s">
        <v>106</v>
      </c>
      <c r="C48" s="96" t="s">
        <v>231</v>
      </c>
      <c r="D48" s="70" t="s">
        <v>215</v>
      </c>
      <c r="E48" s="45" t="s">
        <v>218</v>
      </c>
      <c r="F48" s="74" t="s">
        <v>219</v>
      </c>
      <c r="G48" s="102" t="s">
        <v>223</v>
      </c>
      <c r="H48" s="102" t="s">
        <v>291</v>
      </c>
      <c r="I48" s="102" t="s">
        <v>220</v>
      </c>
      <c r="J48" s="91">
        <v>18395.310000000001</v>
      </c>
      <c r="K48" s="91">
        <v>17510.849999999999</v>
      </c>
      <c r="L48" s="91">
        <v>18648.29</v>
      </c>
      <c r="M48" s="91">
        <v>16468.91</v>
      </c>
      <c r="N48" s="91">
        <v>18403.46</v>
      </c>
      <c r="O48" s="91">
        <v>17133.990000000002</v>
      </c>
      <c r="P48" s="91">
        <v>15464.86</v>
      </c>
      <c r="Q48" s="91">
        <v>17755.48</v>
      </c>
      <c r="R48" s="88"/>
      <c r="S48" s="89"/>
      <c r="T48" s="89"/>
      <c r="U48" s="88"/>
      <c r="V48" s="38">
        <f t="shared" si="2"/>
        <v>139781.15000000002</v>
      </c>
    </row>
    <row r="49" spans="1:159" s="68" customFormat="1" ht="59.25" customHeight="1">
      <c r="A49" s="56" t="s">
        <v>112</v>
      </c>
      <c r="B49" s="56" t="s">
        <v>106</v>
      </c>
      <c r="C49" s="61" t="s">
        <v>158</v>
      </c>
      <c r="D49" s="83" t="s">
        <v>20</v>
      </c>
      <c r="E49" s="56" t="s">
        <v>91</v>
      </c>
      <c r="F49" s="37" t="s">
        <v>159</v>
      </c>
      <c r="G49" s="112" t="s">
        <v>78</v>
      </c>
      <c r="H49" s="102" t="s">
        <v>291</v>
      </c>
      <c r="I49" s="102" t="s">
        <v>220</v>
      </c>
      <c r="J49" s="27">
        <v>0</v>
      </c>
      <c r="K49" s="28">
        <v>1150</v>
      </c>
      <c r="L49" s="28">
        <v>1150</v>
      </c>
      <c r="M49" s="29">
        <v>0</v>
      </c>
      <c r="N49" s="29">
        <v>1150</v>
      </c>
      <c r="O49" s="29">
        <v>1150</v>
      </c>
      <c r="P49" s="29">
        <v>1150</v>
      </c>
      <c r="Q49" s="29">
        <v>1150</v>
      </c>
      <c r="R49" s="29"/>
      <c r="S49" s="29"/>
      <c r="T49" s="89"/>
      <c r="U49" s="89"/>
      <c r="V49" s="38">
        <f t="shared" si="2"/>
        <v>6900</v>
      </c>
    </row>
    <row r="50" spans="1:159" s="68" customFormat="1" ht="57" customHeight="1">
      <c r="A50" s="56" t="s">
        <v>112</v>
      </c>
      <c r="B50" s="56" t="s">
        <v>106</v>
      </c>
      <c r="C50" s="61" t="s">
        <v>162</v>
      </c>
      <c r="D50" s="83" t="s">
        <v>68</v>
      </c>
      <c r="E50" s="56" t="s">
        <v>92</v>
      </c>
      <c r="F50" s="37" t="s">
        <v>163</v>
      </c>
      <c r="G50" s="112" t="s">
        <v>79</v>
      </c>
      <c r="H50" s="102" t="s">
        <v>291</v>
      </c>
      <c r="I50" s="102" t="s">
        <v>126</v>
      </c>
      <c r="J50" s="27">
        <v>3280.25</v>
      </c>
      <c r="K50" s="28">
        <v>3961.91</v>
      </c>
      <c r="L50" s="28">
        <v>5946.07</v>
      </c>
      <c r="M50" s="29">
        <v>5185.9399999999996</v>
      </c>
      <c r="N50" s="29">
        <v>4768.72</v>
      </c>
      <c r="O50" s="29">
        <v>4834.46</v>
      </c>
      <c r="P50" s="29">
        <v>4001.75</v>
      </c>
      <c r="Q50" s="29">
        <v>4420.72</v>
      </c>
      <c r="R50" s="29"/>
      <c r="S50" s="29"/>
      <c r="T50" s="29"/>
      <c r="U50" s="29"/>
      <c r="V50" s="38">
        <f t="shared" si="2"/>
        <v>36399.82</v>
      </c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</row>
    <row r="51" spans="1:159" s="2" customFormat="1">
      <c r="A51" s="43"/>
      <c r="B51" s="43"/>
      <c r="C51" s="43"/>
      <c r="D51" s="6" t="s">
        <v>0</v>
      </c>
      <c r="E51" s="43"/>
      <c r="F51" s="66"/>
      <c r="G51" s="103"/>
      <c r="H51" s="103"/>
      <c r="I51" s="103"/>
      <c r="J51" s="7">
        <f t="shared" ref="J51:U51" si="3">SUM(J17:J50)</f>
        <v>161955.06999999998</v>
      </c>
      <c r="K51" s="7">
        <f t="shared" si="3"/>
        <v>168145.17</v>
      </c>
      <c r="L51" s="7">
        <f t="shared" si="3"/>
        <v>181952.68</v>
      </c>
      <c r="M51" s="7">
        <f t="shared" si="3"/>
        <v>166952.91999999998</v>
      </c>
      <c r="N51" s="7">
        <f t="shared" si="3"/>
        <v>177311.89</v>
      </c>
      <c r="O51" s="7">
        <f t="shared" si="3"/>
        <v>175465.31999999998</v>
      </c>
      <c r="P51" s="7">
        <f t="shared" si="3"/>
        <v>180503.06</v>
      </c>
      <c r="Q51" s="7">
        <f t="shared" si="3"/>
        <v>166001.29</v>
      </c>
      <c r="R51" s="7">
        <f t="shared" si="3"/>
        <v>0</v>
      </c>
      <c r="S51" s="7">
        <f t="shared" si="3"/>
        <v>0</v>
      </c>
      <c r="T51" s="7">
        <f t="shared" si="3"/>
        <v>0</v>
      </c>
      <c r="U51" s="7">
        <f t="shared" si="3"/>
        <v>0</v>
      </c>
      <c r="V51" s="40">
        <f t="shared" si="2"/>
        <v>1378287.4</v>
      </c>
    </row>
    <row r="52" spans="1:159" s="3" customFormat="1">
      <c r="A52" s="46"/>
      <c r="B52" s="46"/>
      <c r="C52" s="46"/>
      <c r="D52" s="15"/>
      <c r="E52" s="46"/>
      <c r="F52" s="75"/>
      <c r="G52" s="105"/>
      <c r="H52" s="105"/>
      <c r="I52" s="105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18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22"/>
    </row>
    <row r="53" spans="1:159">
      <c r="A53" s="118" t="s">
        <v>254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</row>
    <row r="54" spans="1:159" s="68" customFormat="1" ht="57.75" customHeight="1">
      <c r="A54" s="56" t="s">
        <v>112</v>
      </c>
      <c r="B54" s="56" t="s">
        <v>212</v>
      </c>
      <c r="C54" s="96" t="s">
        <v>231</v>
      </c>
      <c r="D54" s="70" t="s">
        <v>272</v>
      </c>
      <c r="E54" s="45" t="s">
        <v>273</v>
      </c>
      <c r="F54" s="74" t="s">
        <v>205</v>
      </c>
      <c r="G54" s="107" t="s">
        <v>203</v>
      </c>
      <c r="H54" s="102" t="s">
        <v>297</v>
      </c>
      <c r="I54" s="112" t="s">
        <v>204</v>
      </c>
      <c r="J54" s="91">
        <v>5000</v>
      </c>
      <c r="K54" s="91">
        <v>5000</v>
      </c>
      <c r="L54" s="91">
        <v>5000</v>
      </c>
      <c r="M54" s="91">
        <v>5000</v>
      </c>
      <c r="N54" s="91">
        <v>5000</v>
      </c>
      <c r="O54" s="91">
        <v>5000</v>
      </c>
      <c r="P54" s="88">
        <v>5000</v>
      </c>
      <c r="Q54" s="88">
        <v>5000</v>
      </c>
      <c r="R54" s="34"/>
      <c r="S54" s="29"/>
      <c r="T54" s="29"/>
      <c r="U54" s="34"/>
      <c r="V54" s="38">
        <f>SUM(J54:U54)</f>
        <v>40000</v>
      </c>
    </row>
    <row r="55" spans="1:159" s="68" customFormat="1">
      <c r="A55" s="43"/>
      <c r="B55" s="43"/>
      <c r="C55" s="43"/>
      <c r="D55" s="6" t="s">
        <v>0</v>
      </c>
      <c r="E55" s="43"/>
      <c r="F55" s="66"/>
      <c r="G55" s="103"/>
      <c r="H55" s="103"/>
      <c r="I55" s="103"/>
      <c r="J55" s="7">
        <f>SUM(J54)</f>
        <v>5000</v>
      </c>
      <c r="K55" s="7">
        <f>SUM(K54)</f>
        <v>5000</v>
      </c>
      <c r="L55" s="7">
        <f t="shared" ref="L55:N55" si="4">SUM(L54)</f>
        <v>5000</v>
      </c>
      <c r="M55" s="7">
        <f t="shared" si="4"/>
        <v>5000</v>
      </c>
      <c r="N55" s="7">
        <f t="shared" si="4"/>
        <v>5000</v>
      </c>
      <c r="O55" s="7">
        <f>SUM(O54)</f>
        <v>5000</v>
      </c>
      <c r="P55" s="7">
        <f>SUM(P54)</f>
        <v>5000</v>
      </c>
      <c r="Q55" s="7">
        <f t="shared" ref="Q55:U55" si="5">SUM(Q54)</f>
        <v>5000</v>
      </c>
      <c r="R55" s="7">
        <f t="shared" si="5"/>
        <v>0</v>
      </c>
      <c r="S55" s="7">
        <f t="shared" si="5"/>
        <v>0</v>
      </c>
      <c r="T55" s="7">
        <f t="shared" si="5"/>
        <v>0</v>
      </c>
      <c r="U55" s="7">
        <f t="shared" si="5"/>
        <v>0</v>
      </c>
      <c r="V55" s="40">
        <f>SUM(J55:U55)</f>
        <v>40000</v>
      </c>
    </row>
    <row r="56" spans="1:159" s="15" customFormat="1">
      <c r="A56" s="46"/>
      <c r="B56" s="46"/>
      <c r="C56" s="46"/>
      <c r="E56" s="46"/>
      <c r="F56" s="75"/>
      <c r="G56" s="105"/>
      <c r="H56" s="105"/>
      <c r="I56" s="10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8"/>
    </row>
    <row r="57" spans="1:159" ht="11.25" customHeight="1">
      <c r="A57" s="118" t="s">
        <v>255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</row>
    <row r="58" spans="1:159" s="86" customFormat="1" ht="45">
      <c r="A58" s="62" t="s">
        <v>112</v>
      </c>
      <c r="B58" s="62" t="s">
        <v>169</v>
      </c>
      <c r="C58" s="98" t="s">
        <v>170</v>
      </c>
      <c r="D58" s="59" t="s">
        <v>201</v>
      </c>
      <c r="E58" s="56" t="s">
        <v>17</v>
      </c>
      <c r="F58" s="37" t="s">
        <v>171</v>
      </c>
      <c r="G58" s="102" t="s">
        <v>4</v>
      </c>
      <c r="H58" s="102" t="s">
        <v>304</v>
      </c>
      <c r="I58" s="102" t="s">
        <v>270</v>
      </c>
      <c r="J58" s="27">
        <v>778.38</v>
      </c>
      <c r="K58" s="29">
        <v>778.38</v>
      </c>
      <c r="L58" s="28">
        <v>778.38</v>
      </c>
      <c r="M58" s="28">
        <v>778.38</v>
      </c>
      <c r="N58" s="28">
        <v>778.38</v>
      </c>
      <c r="O58" s="29">
        <v>778.38</v>
      </c>
      <c r="P58" s="29">
        <v>778.38</v>
      </c>
      <c r="Q58" s="29">
        <v>778.38</v>
      </c>
      <c r="R58" s="38"/>
      <c r="S58" s="38"/>
      <c r="T58" s="38"/>
      <c r="U58" s="38"/>
      <c r="V58" s="38">
        <f>SUM(J58:U58)</f>
        <v>6227.04</v>
      </c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</row>
    <row r="59" spans="1:159" s="2" customFormat="1">
      <c r="A59" s="43"/>
      <c r="B59" s="43"/>
      <c r="C59" s="43"/>
      <c r="D59" s="6" t="s">
        <v>0</v>
      </c>
      <c r="E59" s="43"/>
      <c r="F59" s="66"/>
      <c r="G59" s="103"/>
      <c r="H59" s="103"/>
      <c r="I59" s="103"/>
      <c r="J59" s="7">
        <f t="shared" ref="J59:U59" si="6">SUM(J58:J58)</f>
        <v>778.38</v>
      </c>
      <c r="K59" s="7">
        <f t="shared" si="6"/>
        <v>778.38</v>
      </c>
      <c r="L59" s="7">
        <f t="shared" si="6"/>
        <v>778.38</v>
      </c>
      <c r="M59" s="7">
        <f t="shared" si="6"/>
        <v>778.38</v>
      </c>
      <c r="N59" s="7">
        <f t="shared" si="6"/>
        <v>778.38</v>
      </c>
      <c r="O59" s="7">
        <f t="shared" si="6"/>
        <v>778.38</v>
      </c>
      <c r="P59" s="7">
        <f t="shared" si="6"/>
        <v>778.38</v>
      </c>
      <c r="Q59" s="7">
        <f t="shared" si="6"/>
        <v>778.38</v>
      </c>
      <c r="R59" s="7">
        <f t="shared" si="6"/>
        <v>0</v>
      </c>
      <c r="S59" s="7">
        <f t="shared" si="6"/>
        <v>0</v>
      </c>
      <c r="T59" s="7">
        <f t="shared" si="6"/>
        <v>0</v>
      </c>
      <c r="U59" s="7">
        <f t="shared" si="6"/>
        <v>0</v>
      </c>
      <c r="V59" s="40">
        <f>SUM(J59:U59)</f>
        <v>6227.04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</row>
    <row r="60" spans="1:159" s="3" customFormat="1">
      <c r="A60" s="46"/>
      <c r="B60" s="46"/>
      <c r="C60" s="46"/>
      <c r="D60" s="15"/>
      <c r="E60" s="46"/>
      <c r="F60" s="75"/>
      <c r="G60" s="105"/>
      <c r="H60" s="105"/>
      <c r="I60" s="105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8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22"/>
    </row>
    <row r="61" spans="1:159" ht="11.25" customHeight="1">
      <c r="A61" s="118" t="s">
        <v>256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</row>
    <row r="62" spans="1:159" s="2" customFormat="1" ht="52.5" customHeight="1">
      <c r="A62" s="62" t="s">
        <v>112</v>
      </c>
      <c r="B62" s="62" t="s">
        <v>113</v>
      </c>
      <c r="C62" s="98" t="s">
        <v>139</v>
      </c>
      <c r="D62" s="59" t="s">
        <v>56</v>
      </c>
      <c r="E62" s="56" t="s">
        <v>57</v>
      </c>
      <c r="F62" s="37" t="s">
        <v>167</v>
      </c>
      <c r="G62" s="102" t="s">
        <v>58</v>
      </c>
      <c r="H62" s="102" t="s">
        <v>298</v>
      </c>
      <c r="I62" s="102" t="s">
        <v>168</v>
      </c>
      <c r="J62" s="27">
        <v>200</v>
      </c>
      <c r="K62" s="29">
        <v>200</v>
      </c>
      <c r="L62" s="28">
        <v>200</v>
      </c>
      <c r="M62" s="28">
        <v>200</v>
      </c>
      <c r="N62" s="28">
        <v>200</v>
      </c>
      <c r="O62" s="29">
        <v>200</v>
      </c>
      <c r="P62" s="29">
        <v>200</v>
      </c>
      <c r="Q62" s="29">
        <v>400</v>
      </c>
      <c r="R62" s="29"/>
      <c r="S62" s="29"/>
      <c r="T62" s="29"/>
      <c r="U62" s="29"/>
      <c r="V62" s="38">
        <f>SUM(J62:U62)</f>
        <v>1800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</row>
    <row r="63" spans="1:159" s="2" customFormat="1">
      <c r="A63" s="43"/>
      <c r="B63" s="43"/>
      <c r="C63" s="43"/>
      <c r="D63" s="6" t="s">
        <v>0</v>
      </c>
      <c r="E63" s="43"/>
      <c r="F63" s="66"/>
      <c r="G63" s="103"/>
      <c r="H63" s="103"/>
      <c r="I63" s="103"/>
      <c r="J63" s="7">
        <f>SUM(J62)</f>
        <v>200</v>
      </c>
      <c r="K63" s="7">
        <f>SUM(K62)</f>
        <v>200</v>
      </c>
      <c r="L63" s="7">
        <f t="shared" ref="L63:U63" si="7">SUM(L62)</f>
        <v>200</v>
      </c>
      <c r="M63" s="7">
        <f t="shared" si="7"/>
        <v>200</v>
      </c>
      <c r="N63" s="7">
        <f t="shared" si="7"/>
        <v>200</v>
      </c>
      <c r="O63" s="7">
        <f>SUM(O62)</f>
        <v>200</v>
      </c>
      <c r="P63" s="7">
        <f t="shared" si="7"/>
        <v>200</v>
      </c>
      <c r="Q63" s="7">
        <f t="shared" si="7"/>
        <v>400</v>
      </c>
      <c r="R63" s="7">
        <f t="shared" si="7"/>
        <v>0</v>
      </c>
      <c r="S63" s="7">
        <f t="shared" si="7"/>
        <v>0</v>
      </c>
      <c r="T63" s="7">
        <f t="shared" si="7"/>
        <v>0</v>
      </c>
      <c r="U63" s="7">
        <f t="shared" si="7"/>
        <v>0</v>
      </c>
      <c r="V63" s="40">
        <f>SUM(J63:U63)</f>
        <v>1800</v>
      </c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</row>
    <row r="64" spans="1:159" s="3" customFormat="1">
      <c r="A64" s="46"/>
      <c r="B64" s="46"/>
      <c r="C64" s="46"/>
      <c r="D64" s="15"/>
      <c r="E64" s="46"/>
      <c r="F64" s="75"/>
      <c r="G64" s="105"/>
      <c r="H64" s="105"/>
      <c r="I64" s="105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18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22"/>
    </row>
    <row r="65" spans="1:73" ht="11.25" customHeight="1">
      <c r="A65" s="118" t="s">
        <v>257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</row>
    <row r="66" spans="1:73" s="2" customFormat="1" ht="49.5" customHeight="1">
      <c r="A66" s="56" t="s">
        <v>112</v>
      </c>
      <c r="B66" s="56" t="s">
        <v>113</v>
      </c>
      <c r="C66" s="61" t="s">
        <v>172</v>
      </c>
      <c r="D66" s="55" t="s">
        <v>41</v>
      </c>
      <c r="E66" s="56" t="s">
        <v>42</v>
      </c>
      <c r="F66" s="37" t="s">
        <v>173</v>
      </c>
      <c r="G66" s="102" t="s">
        <v>43</v>
      </c>
      <c r="H66" s="102" t="s">
        <v>305</v>
      </c>
      <c r="I66" s="102" t="s">
        <v>174</v>
      </c>
      <c r="J66" s="27">
        <v>374.23</v>
      </c>
      <c r="K66" s="27">
        <v>374.23</v>
      </c>
      <c r="L66" s="27">
        <v>374.23</v>
      </c>
      <c r="M66" s="27">
        <v>374.23</v>
      </c>
      <c r="N66" s="27">
        <v>374.23</v>
      </c>
      <c r="O66" s="27">
        <v>374.23</v>
      </c>
      <c r="P66" s="29">
        <v>374.23</v>
      </c>
      <c r="Q66" s="29">
        <v>748.46</v>
      </c>
      <c r="R66" s="29"/>
      <c r="S66" s="29"/>
      <c r="T66" s="29"/>
      <c r="U66" s="29"/>
      <c r="V66" s="38">
        <f>SUM(J66:U66)</f>
        <v>3368.07</v>
      </c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</row>
    <row r="67" spans="1:73" s="2" customFormat="1" ht="49.5" customHeight="1">
      <c r="A67" s="56" t="s">
        <v>112</v>
      </c>
      <c r="B67" s="56" t="s">
        <v>113</v>
      </c>
      <c r="C67" s="61" t="s">
        <v>138</v>
      </c>
      <c r="D67" s="55" t="s">
        <v>41</v>
      </c>
      <c r="E67" s="56" t="s">
        <v>42</v>
      </c>
      <c r="F67" s="37" t="s">
        <v>173</v>
      </c>
      <c r="G67" s="102" t="s">
        <v>44</v>
      </c>
      <c r="H67" s="102" t="s">
        <v>299</v>
      </c>
      <c r="I67" s="102" t="s">
        <v>175</v>
      </c>
      <c r="J67" s="27">
        <v>73.23</v>
      </c>
      <c r="K67" s="27">
        <v>73.23</v>
      </c>
      <c r="L67" s="27">
        <v>73.23</v>
      </c>
      <c r="M67" s="27">
        <v>73.23</v>
      </c>
      <c r="N67" s="27">
        <v>73.23</v>
      </c>
      <c r="O67" s="27">
        <v>73.23</v>
      </c>
      <c r="P67" s="29">
        <v>73.23</v>
      </c>
      <c r="Q67" s="29">
        <v>146.46</v>
      </c>
      <c r="R67" s="29"/>
      <c r="S67" s="29"/>
      <c r="T67" s="29"/>
      <c r="U67" s="29"/>
      <c r="V67" s="38">
        <f>SUM(J67:U67)</f>
        <v>659.07</v>
      </c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</row>
    <row r="68" spans="1:73" s="2" customFormat="1">
      <c r="A68" s="43"/>
      <c r="B68" s="43"/>
      <c r="C68" s="43"/>
      <c r="D68" s="6" t="s">
        <v>0</v>
      </c>
      <c r="E68" s="43"/>
      <c r="F68" s="66"/>
      <c r="G68" s="103"/>
      <c r="H68" s="103"/>
      <c r="I68" s="103"/>
      <c r="J68" s="7">
        <f t="shared" ref="J68:U68" si="8">SUM(J66:J67)</f>
        <v>447.46000000000004</v>
      </c>
      <c r="K68" s="7">
        <f t="shared" si="8"/>
        <v>447.46000000000004</v>
      </c>
      <c r="L68" s="7">
        <f t="shared" si="8"/>
        <v>447.46000000000004</v>
      </c>
      <c r="M68" s="7">
        <f t="shared" si="8"/>
        <v>447.46000000000004</v>
      </c>
      <c r="N68" s="7">
        <f t="shared" si="8"/>
        <v>447.46000000000004</v>
      </c>
      <c r="O68" s="7">
        <f t="shared" si="8"/>
        <v>447.46000000000004</v>
      </c>
      <c r="P68" s="7">
        <f t="shared" si="8"/>
        <v>447.46000000000004</v>
      </c>
      <c r="Q68" s="7">
        <f t="shared" si="8"/>
        <v>894.92000000000007</v>
      </c>
      <c r="R68" s="7">
        <f t="shared" si="8"/>
        <v>0</v>
      </c>
      <c r="S68" s="7">
        <f t="shared" si="8"/>
        <v>0</v>
      </c>
      <c r="T68" s="7">
        <f t="shared" si="8"/>
        <v>0</v>
      </c>
      <c r="U68" s="7">
        <f t="shared" si="8"/>
        <v>0</v>
      </c>
      <c r="V68" s="40">
        <f>SUM(J68:U68)</f>
        <v>4027.1400000000003</v>
      </c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</row>
    <row r="69" spans="1:73" s="3" customFormat="1">
      <c r="A69" s="46"/>
      <c r="B69" s="46"/>
      <c r="C69" s="46"/>
      <c r="D69" s="15"/>
      <c r="E69" s="46"/>
      <c r="F69" s="75"/>
      <c r="G69" s="105"/>
      <c r="H69" s="105"/>
      <c r="I69" s="105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18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22"/>
    </row>
    <row r="70" spans="1:73" ht="11.25" customHeight="1">
      <c r="A70" s="118" t="s">
        <v>258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73" s="2" customFormat="1" ht="146.25">
      <c r="A71" s="56" t="s">
        <v>112</v>
      </c>
      <c r="B71" s="56" t="s">
        <v>176</v>
      </c>
      <c r="C71" s="61" t="s">
        <v>119</v>
      </c>
      <c r="D71" s="55" t="s">
        <v>59</v>
      </c>
      <c r="E71" s="56" t="s">
        <v>60</v>
      </c>
      <c r="F71" s="37" t="s">
        <v>177</v>
      </c>
      <c r="G71" s="102" t="s">
        <v>61</v>
      </c>
      <c r="H71" s="102" t="s">
        <v>306</v>
      </c>
      <c r="I71" s="102" t="s">
        <v>178</v>
      </c>
      <c r="J71" s="90">
        <v>4540</v>
      </c>
      <c r="K71" s="90">
        <v>0</v>
      </c>
      <c r="L71" s="90">
        <v>0</v>
      </c>
      <c r="M71" s="90">
        <v>0</v>
      </c>
      <c r="N71" s="90">
        <v>1120</v>
      </c>
      <c r="O71" s="90">
        <v>2125</v>
      </c>
      <c r="P71" s="90">
        <v>380.6</v>
      </c>
      <c r="Q71" s="90">
        <v>0</v>
      </c>
      <c r="R71" s="90"/>
      <c r="S71" s="90"/>
      <c r="T71" s="90"/>
      <c r="U71" s="29"/>
      <c r="V71" s="38">
        <f>SUM(J71:U71)</f>
        <v>8165.6</v>
      </c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</row>
    <row r="72" spans="1:73" s="2" customFormat="1">
      <c r="A72" s="43"/>
      <c r="B72" s="43"/>
      <c r="C72" s="43"/>
      <c r="D72" s="6" t="s">
        <v>0</v>
      </c>
      <c r="E72" s="43"/>
      <c r="F72" s="66"/>
      <c r="G72" s="103"/>
      <c r="H72" s="103"/>
      <c r="I72" s="103"/>
      <c r="J72" s="7">
        <f t="shared" ref="J72:U72" si="9">SUM(J71:J71)</f>
        <v>4540</v>
      </c>
      <c r="K72" s="7">
        <f t="shared" si="9"/>
        <v>0</v>
      </c>
      <c r="L72" s="7">
        <f t="shared" si="9"/>
        <v>0</v>
      </c>
      <c r="M72" s="7">
        <f t="shared" si="9"/>
        <v>0</v>
      </c>
      <c r="N72" s="7">
        <f t="shared" si="9"/>
        <v>1120</v>
      </c>
      <c r="O72" s="7">
        <f t="shared" si="9"/>
        <v>2125</v>
      </c>
      <c r="P72" s="7">
        <f t="shared" si="9"/>
        <v>380.6</v>
      </c>
      <c r="Q72" s="7">
        <f t="shared" si="9"/>
        <v>0</v>
      </c>
      <c r="R72" s="7">
        <f t="shared" si="9"/>
        <v>0</v>
      </c>
      <c r="S72" s="7">
        <f t="shared" si="9"/>
        <v>0</v>
      </c>
      <c r="T72" s="7">
        <f t="shared" si="9"/>
        <v>0</v>
      </c>
      <c r="U72" s="7">
        <f t="shared" si="9"/>
        <v>0</v>
      </c>
      <c r="V72" s="40">
        <f>SUM(J72:U72)</f>
        <v>8165.6</v>
      </c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</row>
    <row r="73" spans="1:73" s="3" customFormat="1">
      <c r="A73" s="46"/>
      <c r="B73" s="46"/>
      <c r="C73" s="46"/>
      <c r="D73" s="15"/>
      <c r="E73" s="46"/>
      <c r="F73" s="75"/>
      <c r="G73" s="105"/>
      <c r="H73" s="105"/>
      <c r="I73" s="105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18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22"/>
    </row>
    <row r="74" spans="1:73" hidden="1">
      <c r="A74" s="118" t="s">
        <v>259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</row>
    <row r="75" spans="1:73" s="2" customFormat="1" ht="45" hidden="1">
      <c r="A75" s="62" t="s">
        <v>112</v>
      </c>
      <c r="B75" s="62" t="s">
        <v>179</v>
      </c>
      <c r="C75" s="62">
        <v>221792</v>
      </c>
      <c r="D75" s="59" t="s">
        <v>22</v>
      </c>
      <c r="E75" s="56" t="s">
        <v>5</v>
      </c>
      <c r="F75" s="37" t="s">
        <v>180</v>
      </c>
      <c r="G75" s="102" t="s">
        <v>31</v>
      </c>
      <c r="H75" s="102" t="s">
        <v>181</v>
      </c>
      <c r="I75" s="102" t="s">
        <v>182</v>
      </c>
      <c r="J75" s="90">
        <v>0</v>
      </c>
      <c r="K75" s="90">
        <v>0</v>
      </c>
      <c r="L75" s="90">
        <v>0</v>
      </c>
      <c r="M75" s="90">
        <v>0</v>
      </c>
      <c r="N75" s="90">
        <v>0</v>
      </c>
      <c r="O75" s="90">
        <v>0</v>
      </c>
      <c r="P75" s="90">
        <v>0</v>
      </c>
      <c r="Q75" s="90">
        <v>0</v>
      </c>
      <c r="R75" s="90">
        <v>0</v>
      </c>
      <c r="S75" s="90">
        <v>0</v>
      </c>
      <c r="T75" s="90">
        <v>0</v>
      </c>
      <c r="U75" s="29">
        <v>0</v>
      </c>
      <c r="V75" s="38">
        <f>SUM(J75:U75)</f>
        <v>0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</row>
    <row r="76" spans="1:73" s="2" customFormat="1" hidden="1">
      <c r="A76" s="43"/>
      <c r="B76" s="43"/>
      <c r="C76" s="43"/>
      <c r="D76" s="6" t="s">
        <v>0</v>
      </c>
      <c r="E76" s="43"/>
      <c r="F76" s="66"/>
      <c r="G76" s="103"/>
      <c r="H76" s="103"/>
      <c r="I76" s="103"/>
      <c r="J76" s="8">
        <f>SUM(J75:J75)</f>
        <v>0</v>
      </c>
      <c r="K76" s="8">
        <f t="shared" ref="K76:U76" si="10">SUM(K75:K75)</f>
        <v>0</v>
      </c>
      <c r="L76" s="8">
        <f t="shared" si="10"/>
        <v>0</v>
      </c>
      <c r="M76" s="8">
        <f t="shared" si="10"/>
        <v>0</v>
      </c>
      <c r="N76" s="8">
        <f t="shared" si="10"/>
        <v>0</v>
      </c>
      <c r="O76" s="8">
        <f t="shared" si="10"/>
        <v>0</v>
      </c>
      <c r="P76" s="8">
        <f>SUM(P75:P75)</f>
        <v>0</v>
      </c>
      <c r="Q76" s="8">
        <f t="shared" si="10"/>
        <v>0</v>
      </c>
      <c r="R76" s="8">
        <f t="shared" si="10"/>
        <v>0</v>
      </c>
      <c r="S76" s="8">
        <f t="shared" si="10"/>
        <v>0</v>
      </c>
      <c r="T76" s="8">
        <f t="shared" si="10"/>
        <v>0</v>
      </c>
      <c r="U76" s="8">
        <f t="shared" si="10"/>
        <v>0</v>
      </c>
      <c r="V76" s="40">
        <f>SUM(J76:U76)</f>
        <v>0</v>
      </c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</row>
    <row r="77" spans="1:73" hidden="1">
      <c r="A77" s="44"/>
      <c r="B77" s="44"/>
      <c r="C77" s="44"/>
      <c r="D77" s="17"/>
      <c r="E77" s="44"/>
      <c r="F77" s="73"/>
      <c r="G77" s="104"/>
      <c r="H77" s="104"/>
      <c r="I77" s="104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</row>
    <row r="78" spans="1:73">
      <c r="A78" s="118" t="s">
        <v>260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</row>
    <row r="79" spans="1:73" s="2" customFormat="1" ht="47.25" customHeight="1">
      <c r="A79" s="56" t="s">
        <v>112</v>
      </c>
      <c r="B79" s="56" t="s">
        <v>183</v>
      </c>
      <c r="C79" s="61" t="s">
        <v>142</v>
      </c>
      <c r="D79" s="55" t="s">
        <v>45</v>
      </c>
      <c r="E79" s="56" t="s">
        <v>46</v>
      </c>
      <c r="F79" s="37" t="s">
        <v>184</v>
      </c>
      <c r="G79" s="56" t="s">
        <v>19</v>
      </c>
      <c r="H79" s="56" t="s">
        <v>300</v>
      </c>
      <c r="I79" s="56" t="s">
        <v>185</v>
      </c>
      <c r="J79" s="27">
        <v>297.8</v>
      </c>
      <c r="K79" s="29">
        <v>324.39999999999998</v>
      </c>
      <c r="L79" s="28">
        <v>356.8</v>
      </c>
      <c r="M79" s="29">
        <v>388.4</v>
      </c>
      <c r="N79" s="29">
        <v>349.6</v>
      </c>
      <c r="O79" s="29">
        <v>331</v>
      </c>
      <c r="P79" s="29">
        <v>391.6</v>
      </c>
      <c r="Q79" s="29">
        <v>391.5</v>
      </c>
      <c r="R79" s="29"/>
      <c r="S79" s="29"/>
      <c r="T79" s="29"/>
      <c r="U79" s="29"/>
      <c r="V79" s="38">
        <f>SUM(J79:U79)</f>
        <v>2831.1</v>
      </c>
    </row>
    <row r="80" spans="1:73" s="2" customFormat="1">
      <c r="A80" s="43"/>
      <c r="B80" s="43"/>
      <c r="C80" s="43"/>
      <c r="D80" s="6" t="s">
        <v>0</v>
      </c>
      <c r="E80" s="43"/>
      <c r="F80" s="66"/>
      <c r="G80" s="103"/>
      <c r="H80" s="103"/>
      <c r="I80" s="103"/>
      <c r="J80" s="7">
        <f>SUM(J79)</f>
        <v>297.8</v>
      </c>
      <c r="K80" s="7">
        <f>SUM(K79)</f>
        <v>324.39999999999998</v>
      </c>
      <c r="L80" s="7">
        <f t="shared" ref="L80:U80" si="11">SUM(L79)</f>
        <v>356.8</v>
      </c>
      <c r="M80" s="7">
        <f t="shared" si="11"/>
        <v>388.4</v>
      </c>
      <c r="N80" s="7">
        <f t="shared" si="11"/>
        <v>349.6</v>
      </c>
      <c r="O80" s="7">
        <f>SUM(O79)</f>
        <v>331</v>
      </c>
      <c r="P80" s="7">
        <f>SUM(P79)</f>
        <v>391.6</v>
      </c>
      <c r="Q80" s="7">
        <f t="shared" si="11"/>
        <v>391.5</v>
      </c>
      <c r="R80" s="7">
        <f t="shared" si="11"/>
        <v>0</v>
      </c>
      <c r="S80" s="7">
        <f t="shared" si="11"/>
        <v>0</v>
      </c>
      <c r="T80" s="7">
        <f t="shared" si="11"/>
        <v>0</v>
      </c>
      <c r="U80" s="7">
        <f t="shared" si="11"/>
        <v>0</v>
      </c>
      <c r="V80" s="40">
        <f>SUM(J80:U80)</f>
        <v>2831.1</v>
      </c>
    </row>
    <row r="81" spans="1:159" s="4" customFormat="1" ht="11.25" customHeight="1">
      <c r="A81" s="47"/>
      <c r="B81" s="47"/>
      <c r="C81" s="47"/>
      <c r="D81" s="16"/>
      <c r="E81" s="47"/>
      <c r="F81" s="76"/>
      <c r="G81" s="106"/>
      <c r="H81" s="106"/>
      <c r="I81" s="106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18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</row>
    <row r="82" spans="1:159">
      <c r="A82" s="122" t="s">
        <v>261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</row>
    <row r="83" spans="1:159" ht="54" customHeight="1">
      <c r="A83" s="97" t="s">
        <v>112</v>
      </c>
      <c r="B83" s="56" t="s">
        <v>113</v>
      </c>
      <c r="C83" s="61" t="s">
        <v>231</v>
      </c>
      <c r="D83" s="25" t="s">
        <v>98</v>
      </c>
      <c r="E83" s="42" t="s">
        <v>99</v>
      </c>
      <c r="F83" s="67" t="s">
        <v>194</v>
      </c>
      <c r="G83" s="97" t="s">
        <v>279</v>
      </c>
      <c r="H83" s="97" t="s">
        <v>278</v>
      </c>
      <c r="I83" s="97" t="s">
        <v>280</v>
      </c>
      <c r="J83" s="89">
        <v>0</v>
      </c>
      <c r="K83" s="89">
        <v>0</v>
      </c>
      <c r="L83" s="89">
        <v>0</v>
      </c>
      <c r="M83" s="89">
        <v>0</v>
      </c>
      <c r="N83" s="89">
        <v>0</v>
      </c>
      <c r="O83" s="89">
        <v>954.55</v>
      </c>
      <c r="P83" s="89">
        <v>0</v>
      </c>
      <c r="Q83" s="89">
        <v>0</v>
      </c>
      <c r="R83" s="89"/>
      <c r="S83" s="89"/>
      <c r="T83" s="89"/>
      <c r="U83" s="89"/>
      <c r="V83" s="92">
        <f>SUM(J83:U83)</f>
        <v>954.55</v>
      </c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</row>
    <row r="84" spans="1:159" s="2" customFormat="1">
      <c r="A84" s="43"/>
      <c r="B84" s="43"/>
      <c r="C84" s="43"/>
      <c r="D84" s="6" t="s">
        <v>0</v>
      </c>
      <c r="E84" s="43"/>
      <c r="F84" s="66"/>
      <c r="G84" s="103"/>
      <c r="H84" s="103"/>
      <c r="I84" s="103"/>
      <c r="J84" s="7">
        <f>J83</f>
        <v>0</v>
      </c>
      <c r="K84" s="7">
        <f t="shared" ref="K84:U84" si="12">K83</f>
        <v>0</v>
      </c>
      <c r="L84" s="7">
        <f t="shared" si="12"/>
        <v>0</v>
      </c>
      <c r="M84" s="7">
        <f t="shared" si="12"/>
        <v>0</v>
      </c>
      <c r="N84" s="7">
        <f t="shared" si="12"/>
        <v>0</v>
      </c>
      <c r="O84" s="7">
        <f t="shared" si="12"/>
        <v>954.55</v>
      </c>
      <c r="P84" s="7">
        <f t="shared" si="12"/>
        <v>0</v>
      </c>
      <c r="Q84" s="7">
        <f t="shared" si="12"/>
        <v>0</v>
      </c>
      <c r="R84" s="7">
        <f t="shared" si="12"/>
        <v>0</v>
      </c>
      <c r="S84" s="7">
        <f t="shared" si="12"/>
        <v>0</v>
      </c>
      <c r="T84" s="7">
        <f t="shared" si="12"/>
        <v>0</v>
      </c>
      <c r="U84" s="7">
        <f t="shared" si="12"/>
        <v>0</v>
      </c>
      <c r="V84" s="40">
        <f>SUM(J84:U84)</f>
        <v>954.55</v>
      </c>
    </row>
    <row r="85" spans="1:159" s="4" customFormat="1" ht="11.25" customHeight="1">
      <c r="A85" s="47"/>
      <c r="B85" s="47"/>
      <c r="C85" s="47"/>
      <c r="D85" s="16"/>
      <c r="E85" s="47"/>
      <c r="F85" s="76"/>
      <c r="G85" s="106"/>
      <c r="H85" s="106"/>
      <c r="I85" s="106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18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</row>
    <row r="86" spans="1:159" s="31" customFormat="1" ht="11.25" customHeight="1">
      <c r="A86" s="119" t="s">
        <v>262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</row>
    <row r="87" spans="1:159" ht="75" customHeight="1">
      <c r="A87" s="56" t="s">
        <v>112</v>
      </c>
      <c r="B87" s="56" t="s">
        <v>113</v>
      </c>
      <c r="C87" s="61" t="s">
        <v>231</v>
      </c>
      <c r="D87" s="55" t="s">
        <v>27</v>
      </c>
      <c r="E87" s="56" t="s">
        <v>28</v>
      </c>
      <c r="F87" s="30" t="s">
        <v>186</v>
      </c>
      <c r="G87" s="56" t="s">
        <v>32</v>
      </c>
      <c r="H87" s="56" t="s">
        <v>301</v>
      </c>
      <c r="I87" s="56" t="s">
        <v>226</v>
      </c>
      <c r="J87" s="87">
        <v>170</v>
      </c>
      <c r="K87" s="89">
        <v>170</v>
      </c>
      <c r="L87" s="89">
        <v>170</v>
      </c>
      <c r="M87" s="89">
        <v>170</v>
      </c>
      <c r="N87" s="89">
        <v>170</v>
      </c>
      <c r="O87" s="29">
        <v>170</v>
      </c>
      <c r="P87" s="29">
        <v>260</v>
      </c>
      <c r="Q87" s="29">
        <v>260</v>
      </c>
      <c r="R87" s="29"/>
      <c r="S87" s="29"/>
      <c r="T87" s="29"/>
      <c r="U87" s="29"/>
      <c r="V87" s="38">
        <f>SUM(J87:U87)</f>
        <v>1540</v>
      </c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</row>
    <row r="88" spans="1:159" s="2" customFormat="1">
      <c r="A88" s="43"/>
      <c r="B88" s="43"/>
      <c r="C88" s="43"/>
      <c r="D88" s="6" t="s">
        <v>0</v>
      </c>
      <c r="E88" s="43"/>
      <c r="F88" s="66"/>
      <c r="G88" s="103"/>
      <c r="H88" s="103"/>
      <c r="I88" s="103"/>
      <c r="J88" s="7">
        <f>SUM(J87)</f>
        <v>170</v>
      </c>
      <c r="K88" s="7">
        <f t="shared" ref="K88:U88" si="13">SUM(K87)</f>
        <v>170</v>
      </c>
      <c r="L88" s="7">
        <f t="shared" si="13"/>
        <v>170</v>
      </c>
      <c r="M88" s="7">
        <f t="shared" si="13"/>
        <v>170</v>
      </c>
      <c r="N88" s="7">
        <f t="shared" si="13"/>
        <v>170</v>
      </c>
      <c r="O88" s="7">
        <f t="shared" si="13"/>
        <v>170</v>
      </c>
      <c r="P88" s="7">
        <f t="shared" si="13"/>
        <v>260</v>
      </c>
      <c r="Q88" s="7">
        <f t="shared" si="13"/>
        <v>260</v>
      </c>
      <c r="R88" s="7">
        <f t="shared" si="13"/>
        <v>0</v>
      </c>
      <c r="S88" s="7">
        <f t="shared" si="13"/>
        <v>0</v>
      </c>
      <c r="T88" s="7">
        <f t="shared" si="13"/>
        <v>0</v>
      </c>
      <c r="U88" s="7">
        <f t="shared" si="13"/>
        <v>0</v>
      </c>
      <c r="V88" s="40">
        <f>SUM(J88:U88)</f>
        <v>1540</v>
      </c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</row>
    <row r="89" spans="1:159" s="3" customFormat="1">
      <c r="A89" s="46"/>
      <c r="B89" s="46"/>
      <c r="C89" s="46"/>
      <c r="D89" s="15"/>
      <c r="E89" s="46"/>
      <c r="F89" s="75"/>
      <c r="G89" s="105"/>
      <c r="H89" s="105"/>
      <c r="I89" s="105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18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</row>
    <row r="90" spans="1:159" ht="11.25" customHeight="1">
      <c r="A90" s="118" t="s">
        <v>263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</row>
    <row r="91" spans="1:159" s="2" customFormat="1" ht="52.5" customHeight="1">
      <c r="A91" s="56" t="s">
        <v>112</v>
      </c>
      <c r="B91" s="56" t="s">
        <v>113</v>
      </c>
      <c r="C91" s="61" t="s">
        <v>148</v>
      </c>
      <c r="D91" s="58" t="s">
        <v>49</v>
      </c>
      <c r="E91" s="56" t="s">
        <v>50</v>
      </c>
      <c r="F91" s="37" t="s">
        <v>187</v>
      </c>
      <c r="G91" s="56" t="s">
        <v>33</v>
      </c>
      <c r="H91" s="56" t="s">
        <v>302</v>
      </c>
      <c r="I91" s="56" t="s">
        <v>188</v>
      </c>
      <c r="J91" s="33">
        <v>97.74</v>
      </c>
      <c r="K91" s="33">
        <v>72.760000000000005</v>
      </c>
      <c r="L91" s="33">
        <v>59.73</v>
      </c>
      <c r="M91" s="33">
        <v>137.36000000000001</v>
      </c>
      <c r="N91" s="33">
        <v>87.42</v>
      </c>
      <c r="O91" s="33">
        <v>104.26</v>
      </c>
      <c r="P91" s="33">
        <v>76.02</v>
      </c>
      <c r="Q91" s="33">
        <v>426.25</v>
      </c>
      <c r="R91" s="33"/>
      <c r="S91" s="35"/>
      <c r="T91" s="35"/>
      <c r="U91" s="35"/>
      <c r="V91" s="38">
        <f>SUM(J91:U91)</f>
        <v>1061.54</v>
      </c>
    </row>
    <row r="92" spans="1:159" s="2" customFormat="1">
      <c r="A92" s="43"/>
      <c r="B92" s="43"/>
      <c r="C92" s="43"/>
      <c r="D92" s="6" t="s">
        <v>0</v>
      </c>
      <c r="E92" s="43"/>
      <c r="F92" s="66"/>
      <c r="G92" s="103"/>
      <c r="H92" s="103"/>
      <c r="I92" s="103"/>
      <c r="J92" s="7">
        <f>J91</f>
        <v>97.74</v>
      </c>
      <c r="K92" s="7">
        <f t="shared" ref="K92:U92" si="14">K91</f>
        <v>72.760000000000005</v>
      </c>
      <c r="L92" s="7">
        <f t="shared" si="14"/>
        <v>59.73</v>
      </c>
      <c r="M92" s="7">
        <f t="shared" si="14"/>
        <v>137.36000000000001</v>
      </c>
      <c r="N92" s="7">
        <f t="shared" si="14"/>
        <v>87.42</v>
      </c>
      <c r="O92" s="7">
        <f t="shared" si="14"/>
        <v>104.26</v>
      </c>
      <c r="P92" s="7">
        <f t="shared" si="14"/>
        <v>76.02</v>
      </c>
      <c r="Q92" s="7">
        <f t="shared" si="14"/>
        <v>426.25</v>
      </c>
      <c r="R92" s="7">
        <f t="shared" si="14"/>
        <v>0</v>
      </c>
      <c r="S92" s="7">
        <f t="shared" si="14"/>
        <v>0</v>
      </c>
      <c r="T92" s="7">
        <f t="shared" si="14"/>
        <v>0</v>
      </c>
      <c r="U92" s="7">
        <f t="shared" si="14"/>
        <v>0</v>
      </c>
      <c r="V92" s="40">
        <f>SUM(J92:U92)</f>
        <v>1061.54</v>
      </c>
    </row>
    <row r="93" spans="1:159" s="3" customFormat="1">
      <c r="A93" s="46"/>
      <c r="B93" s="46"/>
      <c r="C93" s="46"/>
      <c r="D93" s="15"/>
      <c r="E93" s="46"/>
      <c r="F93" s="75"/>
      <c r="G93" s="105"/>
      <c r="H93" s="105"/>
      <c r="I93" s="10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18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</row>
    <row r="94" spans="1:159">
      <c r="A94" s="117" t="s">
        <v>264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</row>
    <row r="95" spans="1:159" s="2" customFormat="1" ht="78.75">
      <c r="A95" s="62" t="s">
        <v>112</v>
      </c>
      <c r="B95" s="62" t="s">
        <v>189</v>
      </c>
      <c r="C95" s="81" t="s">
        <v>231</v>
      </c>
      <c r="D95" s="53" t="s">
        <v>34</v>
      </c>
      <c r="E95" s="48" t="s">
        <v>35</v>
      </c>
      <c r="F95" s="67" t="s">
        <v>193</v>
      </c>
      <c r="G95" s="107" t="s">
        <v>36</v>
      </c>
      <c r="H95" s="107" t="s">
        <v>303</v>
      </c>
      <c r="I95" s="102" t="s">
        <v>202</v>
      </c>
      <c r="J95" s="87">
        <v>1702.3</v>
      </c>
      <c r="K95" s="88">
        <v>1885.56</v>
      </c>
      <c r="L95" s="80">
        <v>2217.9</v>
      </c>
      <c r="M95" s="88">
        <v>2296.84</v>
      </c>
      <c r="N95" s="88">
        <v>2218.12</v>
      </c>
      <c r="O95" s="34">
        <v>1900.76</v>
      </c>
      <c r="P95" s="34">
        <v>1900.76</v>
      </c>
      <c r="Q95" s="34">
        <v>1714.12</v>
      </c>
      <c r="R95" s="34"/>
      <c r="S95" s="88"/>
      <c r="T95" s="34"/>
      <c r="U95" s="34"/>
      <c r="V95" s="38">
        <f>SUM(J95:U95)</f>
        <v>15836.36</v>
      </c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</row>
    <row r="96" spans="1:159" s="2" customFormat="1">
      <c r="A96" s="49"/>
      <c r="B96" s="49"/>
      <c r="C96" s="49"/>
      <c r="D96" s="9"/>
      <c r="E96" s="49"/>
      <c r="F96" s="77"/>
      <c r="G96" s="108"/>
      <c r="H96" s="108"/>
      <c r="I96" s="108"/>
      <c r="J96" s="10">
        <f>SUM(J95:J95)</f>
        <v>1702.3</v>
      </c>
      <c r="K96" s="10">
        <f>SUM(K95:K95)</f>
        <v>1885.56</v>
      </c>
      <c r="L96" s="10">
        <f>SUM(L95:L95)</f>
        <v>2217.9</v>
      </c>
      <c r="M96" s="10">
        <f>SUM(M95:M95)</f>
        <v>2296.84</v>
      </c>
      <c r="N96" s="10">
        <f t="shared" ref="N96:U96" si="15">SUM(N95:N95)</f>
        <v>2218.12</v>
      </c>
      <c r="O96" s="10">
        <f>SUM(O95:O95)</f>
        <v>1900.76</v>
      </c>
      <c r="P96" s="10">
        <f>SUM(P95:P95)</f>
        <v>1900.76</v>
      </c>
      <c r="Q96" s="10">
        <f t="shared" si="15"/>
        <v>1714.12</v>
      </c>
      <c r="R96" s="10">
        <f t="shared" si="15"/>
        <v>0</v>
      </c>
      <c r="S96" s="10">
        <f t="shared" si="15"/>
        <v>0</v>
      </c>
      <c r="T96" s="10">
        <f>SUM(T95:T95)</f>
        <v>0</v>
      </c>
      <c r="U96" s="10">
        <f t="shared" si="15"/>
        <v>0</v>
      </c>
      <c r="V96" s="40">
        <f>SUM(J96:U96)</f>
        <v>15836.36</v>
      </c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</row>
    <row r="97" spans="1:159" s="3" customFormat="1">
      <c r="A97" s="46"/>
      <c r="B97" s="46"/>
      <c r="C97" s="46"/>
      <c r="D97" s="15"/>
      <c r="E97" s="46"/>
      <c r="F97" s="75"/>
      <c r="G97" s="105"/>
      <c r="H97" s="105"/>
      <c r="I97" s="105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18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</row>
    <row r="98" spans="1:159">
      <c r="A98" s="117" t="s">
        <v>265</v>
      </c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</row>
    <row r="99" spans="1:159" ht="60.75" customHeight="1">
      <c r="A99" s="101" t="s">
        <v>112</v>
      </c>
      <c r="B99" s="99" t="s">
        <v>23</v>
      </c>
      <c r="C99" s="99" t="s">
        <v>236</v>
      </c>
      <c r="D99" s="70" t="s">
        <v>192</v>
      </c>
      <c r="E99" s="72" t="s">
        <v>25</v>
      </c>
      <c r="F99" s="71" t="s">
        <v>191</v>
      </c>
      <c r="G99" s="72" t="s">
        <v>23</v>
      </c>
      <c r="H99" s="109" t="s">
        <v>275</v>
      </c>
      <c r="I99" s="109" t="s">
        <v>274</v>
      </c>
      <c r="J99" s="116">
        <v>0</v>
      </c>
      <c r="K99" s="116">
        <v>0</v>
      </c>
      <c r="L99" s="80">
        <v>2857.02</v>
      </c>
      <c r="M99" s="116">
        <v>0</v>
      </c>
      <c r="N99" s="116">
        <v>0</v>
      </c>
      <c r="O99" s="116">
        <v>0</v>
      </c>
      <c r="P99" s="116">
        <v>0</v>
      </c>
      <c r="Q99" s="116">
        <v>0</v>
      </c>
      <c r="R99" s="116"/>
      <c r="S99" s="116"/>
      <c r="T99" s="116"/>
      <c r="U99" s="116"/>
      <c r="V99" s="38">
        <f>SUM(J99:U99)</f>
        <v>2857.02</v>
      </c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</row>
    <row r="100" spans="1:159" ht="60.75" customHeight="1">
      <c r="A100" s="101" t="s">
        <v>112</v>
      </c>
      <c r="B100" s="101" t="s">
        <v>190</v>
      </c>
      <c r="C100" s="65" t="s">
        <v>235</v>
      </c>
      <c r="D100" s="63" t="s">
        <v>54</v>
      </c>
      <c r="E100" s="64" t="s">
        <v>55</v>
      </c>
      <c r="F100" s="37" t="s">
        <v>191</v>
      </c>
      <c r="G100" s="64" t="s">
        <v>24</v>
      </c>
      <c r="H100" s="102" t="s">
        <v>281</v>
      </c>
      <c r="I100" s="102" t="s">
        <v>282</v>
      </c>
      <c r="J100" s="116">
        <v>0</v>
      </c>
      <c r="K100" s="116">
        <v>0</v>
      </c>
      <c r="L100" s="116">
        <v>0</v>
      </c>
      <c r="M100" s="116">
        <v>0</v>
      </c>
      <c r="N100" s="80">
        <v>0</v>
      </c>
      <c r="O100" s="116">
        <v>2539.86</v>
      </c>
      <c r="P100" s="116">
        <v>0</v>
      </c>
      <c r="Q100" s="116">
        <v>0</v>
      </c>
      <c r="R100" s="116"/>
      <c r="S100" s="116"/>
      <c r="T100" s="116"/>
      <c r="U100" s="116"/>
      <c r="V100" s="38">
        <f>SUM(J100:U100)</f>
        <v>2539.86</v>
      </c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</row>
    <row r="101" spans="1:159" s="2" customFormat="1">
      <c r="A101" s="50"/>
      <c r="B101" s="50"/>
      <c r="C101" s="50"/>
      <c r="D101" s="5"/>
      <c r="E101" s="50"/>
      <c r="F101" s="78"/>
      <c r="G101" s="110"/>
      <c r="H101" s="110"/>
      <c r="I101" s="110"/>
      <c r="J101" s="14">
        <f>SUM(J99:J100)</f>
        <v>0</v>
      </c>
      <c r="K101" s="14">
        <f t="shared" ref="K101:U101" si="16">SUM(K99:K100)</f>
        <v>0</v>
      </c>
      <c r="L101" s="14">
        <f t="shared" si="16"/>
        <v>2857.02</v>
      </c>
      <c r="M101" s="14">
        <f t="shared" si="16"/>
        <v>0</v>
      </c>
      <c r="N101" s="14">
        <f t="shared" si="16"/>
        <v>0</v>
      </c>
      <c r="O101" s="14">
        <f>SUM(O99:O100)</f>
        <v>2539.86</v>
      </c>
      <c r="P101" s="14">
        <f>SUM(P99:P100)</f>
        <v>0</v>
      </c>
      <c r="Q101" s="14">
        <f t="shared" si="16"/>
        <v>0</v>
      </c>
      <c r="R101" s="14">
        <f t="shared" si="16"/>
        <v>0</v>
      </c>
      <c r="S101" s="14">
        <f t="shared" si="16"/>
        <v>0</v>
      </c>
      <c r="T101" s="14">
        <f>SUM(T99:T100)</f>
        <v>0</v>
      </c>
      <c r="U101" s="14">
        <f t="shared" si="16"/>
        <v>0</v>
      </c>
      <c r="V101" s="40">
        <f>SUM(J101:U101)</f>
        <v>5396.88</v>
      </c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</row>
    <row r="102" spans="1:159" s="3" customFormat="1">
      <c r="A102" s="46"/>
      <c r="B102" s="46"/>
      <c r="C102" s="46"/>
      <c r="D102" s="15"/>
      <c r="E102" s="46"/>
      <c r="F102" s="75"/>
      <c r="G102" s="105"/>
      <c r="H102" s="105"/>
      <c r="I102" s="105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18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</row>
    <row r="103" spans="1:159" hidden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1"/>
    </row>
    <row r="104" spans="1:159" hidden="1">
      <c r="A104" s="101"/>
      <c r="B104" s="62"/>
      <c r="C104" s="65"/>
      <c r="D104" s="59"/>
      <c r="E104" s="60"/>
      <c r="F104" s="37"/>
      <c r="G104" s="102"/>
      <c r="H104" s="102"/>
      <c r="I104" s="102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36"/>
      <c r="V104" s="38"/>
    </row>
    <row r="105" spans="1:159" s="2" customFormat="1" hidden="1">
      <c r="A105" s="49"/>
      <c r="B105" s="49"/>
      <c r="C105" s="49"/>
      <c r="D105" s="9" t="s">
        <v>0</v>
      </c>
      <c r="E105" s="49"/>
      <c r="F105" s="77"/>
      <c r="G105" s="108"/>
      <c r="H105" s="108"/>
      <c r="I105" s="108"/>
      <c r="J105" s="10">
        <f>SUM(J104)</f>
        <v>0</v>
      </c>
      <c r="K105" s="10">
        <f>SUM(K104)</f>
        <v>0</v>
      </c>
      <c r="L105" s="10">
        <f t="shared" ref="L105:U105" si="17">SUM(L104)</f>
        <v>0</v>
      </c>
      <c r="M105" s="10">
        <f t="shared" si="17"/>
        <v>0</v>
      </c>
      <c r="N105" s="10">
        <f t="shared" si="17"/>
        <v>0</v>
      </c>
      <c r="O105" s="10">
        <f>SUM(O104)</f>
        <v>0</v>
      </c>
      <c r="P105" s="10">
        <f>SUM(P104)</f>
        <v>0</v>
      </c>
      <c r="Q105" s="10">
        <f t="shared" si="17"/>
        <v>0</v>
      </c>
      <c r="R105" s="10">
        <f t="shared" si="17"/>
        <v>0</v>
      </c>
      <c r="S105" s="10">
        <f t="shared" si="17"/>
        <v>0</v>
      </c>
      <c r="T105" s="10">
        <f t="shared" si="17"/>
        <v>0</v>
      </c>
      <c r="U105" s="10">
        <f t="shared" si="17"/>
        <v>0</v>
      </c>
      <c r="V105" s="40">
        <f>SUM(J105:U105)</f>
        <v>0</v>
      </c>
    </row>
    <row r="106" spans="1:159">
      <c r="A106" s="117" t="s">
        <v>266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</row>
    <row r="107" spans="1:159" ht="54" customHeight="1">
      <c r="A107" s="101" t="s">
        <v>112</v>
      </c>
      <c r="B107" s="99" t="s">
        <v>252</v>
      </c>
      <c r="C107" s="81" t="s">
        <v>231</v>
      </c>
      <c r="D107" s="70" t="s">
        <v>249</v>
      </c>
      <c r="E107" s="72" t="s">
        <v>251</v>
      </c>
      <c r="F107" s="71"/>
      <c r="G107" s="102" t="s">
        <v>268</v>
      </c>
      <c r="H107" s="109" t="s">
        <v>250</v>
      </c>
      <c r="I107" s="109" t="s">
        <v>267</v>
      </c>
      <c r="J107" s="116">
        <v>10089.1</v>
      </c>
      <c r="K107" s="116">
        <v>10089.1</v>
      </c>
      <c r="L107" s="80">
        <v>10089.1</v>
      </c>
      <c r="M107" s="116">
        <v>10089.1</v>
      </c>
      <c r="N107" s="116">
        <v>9947</v>
      </c>
      <c r="O107" s="116">
        <v>9947</v>
      </c>
      <c r="P107" s="116">
        <v>9804.9</v>
      </c>
      <c r="Q107" s="116">
        <v>9804.9</v>
      </c>
      <c r="R107" s="116"/>
      <c r="S107" s="116"/>
      <c r="T107" s="116"/>
      <c r="U107" s="88"/>
      <c r="V107" s="38">
        <f>SUM(J107:U107)</f>
        <v>79860.2</v>
      </c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</row>
    <row r="108" spans="1:159">
      <c r="A108" s="101"/>
      <c r="B108" s="101"/>
      <c r="C108" s="65"/>
      <c r="D108" s="63"/>
      <c r="E108" s="64"/>
      <c r="F108" s="37"/>
      <c r="G108" s="64"/>
      <c r="H108" s="102"/>
      <c r="I108" s="102"/>
      <c r="J108" s="116"/>
      <c r="K108" s="116"/>
      <c r="L108" s="116"/>
      <c r="M108" s="116"/>
      <c r="N108" s="80"/>
      <c r="O108" s="116"/>
      <c r="P108" s="116"/>
      <c r="Q108" s="116"/>
      <c r="R108" s="116"/>
      <c r="S108" s="116"/>
      <c r="T108" s="116"/>
      <c r="U108" s="88"/>
      <c r="V108" s="38">
        <f>SUM(J108:U108)</f>
        <v>0</v>
      </c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</row>
    <row r="109" spans="1:159" s="68" customFormat="1">
      <c r="A109" s="50"/>
      <c r="B109" s="50"/>
      <c r="C109" s="50"/>
      <c r="D109" s="5"/>
      <c r="E109" s="50"/>
      <c r="F109" s="78"/>
      <c r="G109" s="110"/>
      <c r="H109" s="110"/>
      <c r="I109" s="110"/>
      <c r="J109" s="14">
        <f>SUM(J107:J108)</f>
        <v>10089.1</v>
      </c>
      <c r="K109" s="14">
        <f t="shared" ref="K109:N109" si="18">SUM(K107:K108)</f>
        <v>10089.1</v>
      </c>
      <c r="L109" s="14">
        <f t="shared" si="18"/>
        <v>10089.1</v>
      </c>
      <c r="M109" s="14">
        <f t="shared" si="18"/>
        <v>10089.1</v>
      </c>
      <c r="N109" s="14">
        <f t="shared" si="18"/>
        <v>9947</v>
      </c>
      <c r="O109" s="14">
        <f>SUM(O107:O108)</f>
        <v>9947</v>
      </c>
      <c r="P109" s="14">
        <f>SUM(P107:P108)</f>
        <v>9804.9</v>
      </c>
      <c r="Q109" s="14">
        <f t="shared" ref="Q109:S109" si="19">SUM(Q107:Q108)</f>
        <v>9804.9</v>
      </c>
      <c r="R109" s="14">
        <f t="shared" si="19"/>
        <v>0</v>
      </c>
      <c r="S109" s="14">
        <f t="shared" si="19"/>
        <v>0</v>
      </c>
      <c r="T109" s="14">
        <f>SUM(T107:T108)</f>
        <v>0</v>
      </c>
      <c r="U109" s="14">
        <f t="shared" ref="U109" si="20">SUM(U107:U108)</f>
        <v>0</v>
      </c>
      <c r="V109" s="40">
        <f>SUM(J109:U109)</f>
        <v>79860.2</v>
      </c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  <c r="DS109" s="69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69"/>
      <c r="EF109" s="69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69"/>
      <c r="ES109" s="69"/>
      <c r="ET109" s="69"/>
      <c r="EU109" s="69"/>
      <c r="EV109" s="69"/>
      <c r="EW109" s="69"/>
      <c r="EX109" s="69"/>
      <c r="EY109" s="69"/>
      <c r="EZ109" s="69"/>
      <c r="FA109" s="69"/>
      <c r="FB109" s="69"/>
      <c r="FC109" s="69"/>
    </row>
  </sheetData>
  <mergeCells count="39">
    <mergeCell ref="A2:V2"/>
    <mergeCell ref="A4:V4"/>
    <mergeCell ref="A57:V57"/>
    <mergeCell ref="A16:V16"/>
    <mergeCell ref="A70:V70"/>
    <mergeCell ref="A7:V7"/>
    <mergeCell ref="A61:V61"/>
    <mergeCell ref="A20:A27"/>
    <mergeCell ref="B20:B27"/>
    <mergeCell ref="C20:C27"/>
    <mergeCell ref="D20:D27"/>
    <mergeCell ref="E20:E27"/>
    <mergeCell ref="G20:G27"/>
    <mergeCell ref="A53:V53"/>
    <mergeCell ref="H20:H27"/>
    <mergeCell ref="I20:I27"/>
    <mergeCell ref="A65:V65"/>
    <mergeCell ref="A78:V78"/>
    <mergeCell ref="V20:V27"/>
    <mergeCell ref="M20:M27"/>
    <mergeCell ref="N20:N27"/>
    <mergeCell ref="R20:R27"/>
    <mergeCell ref="S20:S27"/>
    <mergeCell ref="T20:T27"/>
    <mergeCell ref="U20:U27"/>
    <mergeCell ref="J20:J27"/>
    <mergeCell ref="K20:K27"/>
    <mergeCell ref="L20:L27"/>
    <mergeCell ref="Q20:Q27"/>
    <mergeCell ref="P20:P27"/>
    <mergeCell ref="O20:O27"/>
    <mergeCell ref="A106:V106"/>
    <mergeCell ref="A74:V74"/>
    <mergeCell ref="A86:V86"/>
    <mergeCell ref="A103:V103"/>
    <mergeCell ref="A98:V98"/>
    <mergeCell ref="A90:V90"/>
    <mergeCell ref="A94:V94"/>
    <mergeCell ref="A82:V8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</vt:lpstr>
      <vt:lpstr>'2022'!Area_de_impressao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edsilva</cp:lastModifiedBy>
  <cp:lastPrinted>2021-12-17T17:44:20Z</cp:lastPrinted>
  <dcterms:created xsi:type="dcterms:W3CDTF">2011-09-02T13:51:41Z</dcterms:created>
  <dcterms:modified xsi:type="dcterms:W3CDTF">2022-09-22T13:36:13Z</dcterms:modified>
</cp:coreProperties>
</file>