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SRLM\06 - Relatórios Fisico-financeiros\Exercício de 2021\"/>
    </mc:Choice>
  </mc:AlternateContent>
  <xr:revisionPtr revIDLastSave="0" documentId="13_ncr:1_{7E97C7A7-F05E-444C-8058-BD012C071C1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Demonstrativo Contábil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2" l="1"/>
  <c r="I51" i="2"/>
  <c r="H51" i="2"/>
  <c r="G51" i="2"/>
  <c r="F51" i="2"/>
  <c r="E51" i="2"/>
  <c r="D51" i="2"/>
  <c r="C51" i="2"/>
  <c r="B51" i="2"/>
  <c r="N45" i="2"/>
  <c r="N44" i="2"/>
  <c r="N43" i="2"/>
  <c r="N42" i="2"/>
  <c r="N41" i="2"/>
  <c r="N40" i="2"/>
  <c r="N39" i="2"/>
  <c r="N38" i="2"/>
  <c r="N37" i="2"/>
  <c r="N35" i="2"/>
  <c r="N34" i="2"/>
  <c r="N33" i="2"/>
  <c r="N31" i="2"/>
  <c r="N30" i="2"/>
  <c r="N29" i="2"/>
  <c r="N26" i="2"/>
  <c r="N25" i="2"/>
  <c r="N23" i="2"/>
  <c r="N22" i="2"/>
  <c r="N21" i="2"/>
  <c r="N20" i="2"/>
  <c r="N19" i="2"/>
  <c r="B36" i="2"/>
  <c r="N36" i="2" s="1"/>
  <c r="M28" i="2"/>
  <c r="N49" i="2" l="1"/>
  <c r="N51" i="2" s="1"/>
  <c r="N18" i="2"/>
  <c r="N11" i="2"/>
  <c r="N12" i="2"/>
  <c r="N13" i="2"/>
  <c r="N10" i="2"/>
  <c r="J51" i="2"/>
  <c r="K51" i="2"/>
  <c r="L51" i="2"/>
  <c r="M51" i="2"/>
  <c r="C32" i="2"/>
  <c r="D32" i="2"/>
  <c r="E32" i="2"/>
  <c r="F32" i="2"/>
  <c r="G32" i="2"/>
  <c r="H32" i="2"/>
  <c r="I32" i="2"/>
  <c r="J32" i="2"/>
  <c r="K32" i="2"/>
  <c r="L32" i="2"/>
  <c r="M32" i="2"/>
  <c r="B32" i="2"/>
  <c r="C28" i="2"/>
  <c r="C27" i="2" s="1"/>
  <c r="D28" i="2"/>
  <c r="D27" i="2" s="1"/>
  <c r="E28" i="2"/>
  <c r="E27" i="2" s="1"/>
  <c r="F28" i="2"/>
  <c r="F27" i="2" s="1"/>
  <c r="G28" i="2"/>
  <c r="G27" i="2" s="1"/>
  <c r="H28" i="2"/>
  <c r="H27" i="2" s="1"/>
  <c r="I28" i="2"/>
  <c r="I27" i="2" s="1"/>
  <c r="J28" i="2"/>
  <c r="J27" i="2" s="1"/>
  <c r="K28" i="2"/>
  <c r="K27" i="2" s="1"/>
  <c r="L28" i="2"/>
  <c r="L27" i="2" s="1"/>
  <c r="B28" i="2"/>
  <c r="M27" i="2"/>
  <c r="C24" i="2"/>
  <c r="D24" i="2"/>
  <c r="D17" i="2" s="1"/>
  <c r="E24" i="2"/>
  <c r="E17" i="2" s="1"/>
  <c r="F24" i="2"/>
  <c r="F17" i="2" s="1"/>
  <c r="F46" i="2" s="1"/>
  <c r="G24" i="2"/>
  <c r="G17" i="2" s="1"/>
  <c r="H24" i="2"/>
  <c r="H17" i="2" s="1"/>
  <c r="I24" i="2"/>
  <c r="I17" i="2" s="1"/>
  <c r="J24" i="2"/>
  <c r="J17" i="2" s="1"/>
  <c r="K24" i="2"/>
  <c r="K17" i="2" s="1"/>
  <c r="L24" i="2"/>
  <c r="L17" i="2" s="1"/>
  <c r="M24" i="2"/>
  <c r="M17" i="2" s="1"/>
  <c r="B24" i="2"/>
  <c r="B17" i="2" s="1"/>
  <c r="C14" i="2"/>
  <c r="D14" i="2"/>
  <c r="E14" i="2"/>
  <c r="F14" i="2"/>
  <c r="G14" i="2"/>
  <c r="H14" i="2"/>
  <c r="I14" i="2"/>
  <c r="J14" i="2"/>
  <c r="K14" i="2"/>
  <c r="L14" i="2"/>
  <c r="M14" i="2"/>
  <c r="B14" i="2"/>
  <c r="L46" i="2" l="1"/>
  <c r="L53" i="2" s="1"/>
  <c r="L55" i="2" s="1"/>
  <c r="J46" i="2"/>
  <c r="J53" i="2" s="1"/>
  <c r="J55" i="2" s="1"/>
  <c r="K46" i="2"/>
  <c r="K53" i="2" s="1"/>
  <c r="K55" i="2" s="1"/>
  <c r="M46" i="2"/>
  <c r="I46" i="2"/>
  <c r="I53" i="2" s="1"/>
  <c r="I55" i="2" s="1"/>
  <c r="H46" i="2"/>
  <c r="H53" i="2" s="1"/>
  <c r="H55" i="2" s="1"/>
  <c r="G46" i="2"/>
  <c r="G53" i="2" s="1"/>
  <c r="G55" i="2" s="1"/>
  <c r="N32" i="2"/>
  <c r="E46" i="2"/>
  <c r="D46" i="2"/>
  <c r="D53" i="2" s="1"/>
  <c r="D55" i="2" s="1"/>
  <c r="C17" i="2"/>
  <c r="N17" i="2" s="1"/>
  <c r="N24" i="2"/>
  <c r="C46" i="2"/>
  <c r="C53" i="2" s="1"/>
  <c r="C55" i="2" s="1"/>
  <c r="B27" i="2"/>
  <c r="N27" i="2" s="1"/>
  <c r="N28" i="2"/>
  <c r="E53" i="2"/>
  <c r="E55" i="2" s="1"/>
  <c r="F53" i="2"/>
  <c r="F55" i="2" s="1"/>
  <c r="M53" i="2"/>
  <c r="M55" i="2" s="1"/>
  <c r="N14" i="2"/>
  <c r="B46" i="2" l="1"/>
  <c r="N46" i="2" s="1"/>
  <c r="N53" i="2" s="1"/>
  <c r="N55" i="2" s="1"/>
  <c r="B53" i="2" l="1"/>
  <c r="B55" i="2" s="1"/>
</calcChain>
</file>

<file path=xl/sharedStrings.xml><?xml version="1.0" encoding="utf-8"?>
<sst xmlns="http://schemas.openxmlformats.org/spreadsheetml/2006/main" count="60" uniqueCount="60">
  <si>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</si>
  <si>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</si>
  <si>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</si>
  <si>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</si>
  <si>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</si>
  <si>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</si>
  <si>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</si>
  <si>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</si>
  <si>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</si>
  <si>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</si>
  <si>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</si>
  <si>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</si>
  <si>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</si>
  <si>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</si>
  <si>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</si>
  <si>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</si>
  <si>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</si>
  <si>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</si>
  <si>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</si>
  <si>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Provisões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</si>
  <si>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</si>
  <si>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</si>
  <si>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</si>
  <si>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</si>
  <si>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</si>
  <si>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</si>
  <si>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</si>
  <si>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de consumo</t>
  </si>
  <si>
    <t>Outras despesas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</si>
  <si>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</si>
  <si>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</si>
  <si>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</si>
  <si>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</si>
  <si>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</si>
  <si>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</si>
  <si>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</si>
  <si>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</si>
  <si>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</si>
  <si>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</si>
  <si>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</si>
  <si>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</si>
  <si>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Ressarcimento por rateio</t>
  </si>
  <si>
    <t>Horas Extras</t>
  </si>
  <si>
    <t>Rescisões com Encargos</t>
  </si>
  <si>
    <t>13º com Encargos</t>
  </si>
  <si>
    <t>Férias com Encargos</t>
  </si>
  <si>
    <t>Materiais e Medicamento</t>
  </si>
  <si>
    <t>Outras Despesas com Pessoal</t>
  </si>
  <si>
    <t>Órteses, Próteses e Materiais Especiais</t>
  </si>
  <si>
    <t>Ações Judiciais</t>
  </si>
  <si>
    <t>Trabalhistas</t>
  </si>
  <si>
    <t>Cíveis</t>
  </si>
  <si>
    <t>Outras Ações Judiciais</t>
  </si>
  <si>
    <t>Utilidade Pública (energia, GLP, telefone, água, esgoto, correios )</t>
  </si>
  <si>
    <t>Tributárias</t>
  </si>
  <si>
    <t xml:space="preserve">Financeiras </t>
  </si>
  <si>
    <t>Manutenção Predial</t>
  </si>
  <si>
    <t>Estorno / Reembolso de Despesas</t>
  </si>
  <si>
    <t>Mobiliário</t>
  </si>
  <si>
    <t>LUCY MONTORO FERNANDÓPOLIS - Período: De 01 A 12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</si>
</sst>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43" fontId="0" fillId="0" borderId="10" xfId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16" fillId="0" borderId="0" xfId="0" applyFont="1"/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60960</xdr:rowOff>
    </xdr:from>
    <xdr:to>
      <xdr:col>1</xdr:col>
      <xdr:colOff>609600</xdr:colOff>
      <xdr:row>3</xdr:row>
      <xdr:rowOff>175259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5B74A4-71BC-47EA-871A-1D5D1B10B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0960"/>
          <a:ext cx="2200275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showGridLines="0" tabSelected="1" zoomScaleNormal="100" workbookViewId="0">
      <selection activeCell="A5" sqref="A5:N5"/>
    </sheetView>
  </sheetViews>
  <sheetFormatPr defaultRowHeight="15" x14ac:dyDescent="0.25"/>
  <cols>
    <col min="1" max="1" width="40.42578125" customWidth="1"/>
    <col min="2" max="13" width="11.7109375" customWidth="1"/>
    <col min="14" max="14" width="12.7109375" bestFit="1" customWidth="1"/>
  </cols>
  <sheetData>
    <row r="1" spans="1:14" x14ac:dyDescent="0.25">
      <c r="C1" s="2" t="s">
        <v>31</v>
      </c>
    </row>
    <row r="5" spans="1:14" ht="15" customHeight="1" x14ac:dyDescent="0.2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" customHeight="1" x14ac:dyDescent="0.25">
      <c r="A6" s="28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" customHeight="1" x14ac:dyDescent="0.25"/>
    <row r="8" spans="1:14" ht="15" customHeight="1" x14ac:dyDescent="0.25">
      <c r="A8" s="8" t="s">
        <v>33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  <c r="M8" s="21" t="s">
        <v>11</v>
      </c>
      <c r="N8" s="21" t="s">
        <v>12</v>
      </c>
    </row>
    <row r="9" spans="1:14" ht="15" customHeight="1" x14ac:dyDescent="0.25">
      <c r="A9" s="3" t="s">
        <v>32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 x14ac:dyDescent="0.25">
      <c r="A10" s="9" t="s">
        <v>37</v>
      </c>
      <c r="B10" s="10">
        <v>247587.64</v>
      </c>
      <c r="C10" s="10">
        <v>247587.64</v>
      </c>
      <c r="D10" s="10">
        <v>247587.64</v>
      </c>
      <c r="E10" s="10">
        <v>247587.64</v>
      </c>
      <c r="F10" s="10">
        <v>247587.64</v>
      </c>
      <c r="G10" s="10">
        <v>247587.64</v>
      </c>
      <c r="H10" s="10">
        <v>247587.64</v>
      </c>
      <c r="I10" s="10">
        <v>247587.64</v>
      </c>
      <c r="J10" s="10">
        <v>247587.64</v>
      </c>
      <c r="K10" s="10">
        <v>247587.64</v>
      </c>
      <c r="L10" s="10">
        <v>247587.64</v>
      </c>
      <c r="M10" s="10">
        <v>247587.64</v>
      </c>
      <c r="N10" s="11">
        <f>SUM(B10:M10)</f>
        <v>2971051.6800000011</v>
      </c>
    </row>
    <row r="11" spans="1:14" ht="15" customHeight="1" x14ac:dyDescent="0.25">
      <c r="A11" s="9" t="s">
        <v>13</v>
      </c>
      <c r="B11" s="10">
        <v>20.46</v>
      </c>
      <c r="C11" s="10">
        <v>14.29</v>
      </c>
      <c r="D11" s="10">
        <v>75.12</v>
      </c>
      <c r="E11" s="10">
        <v>135.78</v>
      </c>
      <c r="F11" s="10">
        <v>259.69</v>
      </c>
      <c r="G11" s="10">
        <v>363.23</v>
      </c>
      <c r="H11" s="10">
        <v>494.5</v>
      </c>
      <c r="I11" s="10">
        <v>664.7</v>
      </c>
      <c r="J11" s="10">
        <v>784.47</v>
      </c>
      <c r="K11" s="10">
        <v>990.73</v>
      </c>
      <c r="L11" s="10">
        <v>1217.4100000000001</v>
      </c>
      <c r="M11" s="10">
        <v>1111.6199999999999</v>
      </c>
      <c r="N11" s="11">
        <f t="shared" ref="N11:N13" si="0">SUM(B11:M11)</f>
        <v>6132</v>
      </c>
    </row>
    <row r="12" spans="1:14" ht="15" customHeight="1" x14ac:dyDescent="0.25">
      <c r="A12" s="9" t="s">
        <v>57</v>
      </c>
      <c r="B12" s="10">
        <v>2865.13</v>
      </c>
      <c r="C12" s="10">
        <v>2786.32</v>
      </c>
      <c r="D12" s="10">
        <v>2575.79</v>
      </c>
      <c r="E12" s="10">
        <v>2925</v>
      </c>
      <c r="F12" s="10">
        <v>2167.33</v>
      </c>
      <c r="G12" s="10">
        <v>1945.97</v>
      </c>
      <c r="H12" s="10">
        <v>1669.8</v>
      </c>
      <c r="I12" s="10">
        <v>1513.96</v>
      </c>
      <c r="J12" s="10">
        <v>2066.4699999999998</v>
      </c>
      <c r="K12" s="10">
        <v>3101.76</v>
      </c>
      <c r="L12" s="10">
        <v>2651.81</v>
      </c>
      <c r="M12" s="10">
        <v>2769.51</v>
      </c>
      <c r="N12" s="11">
        <f t="shared" si="0"/>
        <v>29038.85</v>
      </c>
    </row>
    <row r="13" spans="1:14" ht="15" hidden="1" customHeight="1" x14ac:dyDescent="0.25">
      <c r="A13" s="9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0"/>
      <c r="M13" s="10"/>
      <c r="N13" s="11">
        <f t="shared" si="0"/>
        <v>0</v>
      </c>
    </row>
    <row r="14" spans="1:14" ht="15" customHeight="1" x14ac:dyDescent="0.25">
      <c r="A14" s="17" t="s">
        <v>34</v>
      </c>
      <c r="B14" s="18">
        <f>SUM(B10:B13)</f>
        <v>250473.23</v>
      </c>
      <c r="C14" s="18">
        <f t="shared" ref="C14:N14" si="1">SUM(C10:C13)</f>
        <v>250388.25000000003</v>
      </c>
      <c r="D14" s="18">
        <f t="shared" si="1"/>
        <v>250238.55000000002</v>
      </c>
      <c r="E14" s="18">
        <f t="shared" si="1"/>
        <v>250648.42</v>
      </c>
      <c r="F14" s="18">
        <f t="shared" si="1"/>
        <v>250014.66</v>
      </c>
      <c r="G14" s="18">
        <f t="shared" si="1"/>
        <v>249896.84000000003</v>
      </c>
      <c r="H14" s="18">
        <f t="shared" si="1"/>
        <v>249751.94</v>
      </c>
      <c r="I14" s="18">
        <f t="shared" si="1"/>
        <v>249766.30000000002</v>
      </c>
      <c r="J14" s="18">
        <f t="shared" si="1"/>
        <v>250438.58000000002</v>
      </c>
      <c r="K14" s="18">
        <f t="shared" si="1"/>
        <v>251680.13000000003</v>
      </c>
      <c r="L14" s="18">
        <f t="shared" si="1"/>
        <v>251456.86000000002</v>
      </c>
      <c r="M14" s="18">
        <f t="shared" si="1"/>
        <v>251468.77000000002</v>
      </c>
      <c r="N14" s="18">
        <f t="shared" si="1"/>
        <v>3006222.5300000012</v>
      </c>
    </row>
    <row r="15" spans="1:14" ht="15" customHeight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 x14ac:dyDescent="0.25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 customHeight="1" x14ac:dyDescent="0.25">
      <c r="A17" s="13" t="s">
        <v>16</v>
      </c>
      <c r="B17" s="11">
        <f>SUM(B18:B24)</f>
        <v>196962.31999999998</v>
      </c>
      <c r="C17" s="11">
        <f t="shared" ref="C17:M17" si="2">SUM(C18:C24)</f>
        <v>184393.3</v>
      </c>
      <c r="D17" s="11">
        <f t="shared" si="2"/>
        <v>181293.86</v>
      </c>
      <c r="E17" s="11">
        <f t="shared" si="2"/>
        <v>178419.44</v>
      </c>
      <c r="F17" s="11">
        <f t="shared" si="2"/>
        <v>184267.02999999997</v>
      </c>
      <c r="G17" s="11">
        <f t="shared" si="2"/>
        <v>177271.93</v>
      </c>
      <c r="H17" s="11">
        <f t="shared" si="2"/>
        <v>190847.10000000003</v>
      </c>
      <c r="I17" s="11">
        <f t="shared" si="2"/>
        <v>186889.77000000002</v>
      </c>
      <c r="J17" s="11">
        <f t="shared" si="2"/>
        <v>184447.13</v>
      </c>
      <c r="K17" s="11">
        <f t="shared" si="2"/>
        <v>194296.66999999998</v>
      </c>
      <c r="L17" s="11">
        <f t="shared" si="2"/>
        <v>187224.93</v>
      </c>
      <c r="M17" s="11">
        <f t="shared" si="2"/>
        <v>202690.62999999998</v>
      </c>
      <c r="N17" s="11">
        <f t="shared" ref="N17" si="3">SUM(B17:M17)</f>
        <v>2249004.11</v>
      </c>
    </row>
    <row r="18" spans="1:14" ht="15" customHeight="1" x14ac:dyDescent="0.25">
      <c r="A18" s="9" t="s">
        <v>17</v>
      </c>
      <c r="B18" s="10">
        <v>130280.36</v>
      </c>
      <c r="C18" s="10">
        <v>134629</v>
      </c>
      <c r="D18" s="10">
        <v>132907.56</v>
      </c>
      <c r="E18" s="10">
        <v>127969.36</v>
      </c>
      <c r="F18" s="10">
        <v>129064.23</v>
      </c>
      <c r="G18" s="10">
        <v>127072.98</v>
      </c>
      <c r="H18" s="10">
        <v>112210.07</v>
      </c>
      <c r="I18" s="10">
        <v>132963.03</v>
      </c>
      <c r="J18" s="10">
        <v>133733.26</v>
      </c>
      <c r="K18" s="10">
        <v>140682.88</v>
      </c>
      <c r="L18" s="10">
        <v>134356.44</v>
      </c>
      <c r="M18" s="10">
        <v>142083.04999999999</v>
      </c>
      <c r="N18" s="11">
        <f t="shared" ref="N18:N46" si="4">SUM(B18:M18)</f>
        <v>1577952.22</v>
      </c>
    </row>
    <row r="19" spans="1:14" ht="15" customHeight="1" x14ac:dyDescent="0.25">
      <c r="A19" s="9" t="s">
        <v>20</v>
      </c>
      <c r="B19" s="10">
        <v>7906</v>
      </c>
      <c r="C19" s="10">
        <v>7638</v>
      </c>
      <c r="D19" s="10">
        <v>7370</v>
      </c>
      <c r="E19" s="10">
        <v>7504</v>
      </c>
      <c r="F19" s="10">
        <v>7236</v>
      </c>
      <c r="G19" s="10">
        <v>7370</v>
      </c>
      <c r="H19" s="10">
        <v>7772</v>
      </c>
      <c r="I19" s="10">
        <v>7370</v>
      </c>
      <c r="J19" s="10">
        <v>7560</v>
      </c>
      <c r="K19" s="10">
        <v>7560</v>
      </c>
      <c r="L19" s="10">
        <v>7952</v>
      </c>
      <c r="M19" s="10">
        <v>15864.24</v>
      </c>
      <c r="N19" s="11">
        <f t="shared" si="4"/>
        <v>99102.24</v>
      </c>
    </row>
    <row r="20" spans="1:14" ht="15" hidden="1" customHeight="1" x14ac:dyDescent="0.25">
      <c r="A20" s="9" t="s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4"/>
        <v>0</v>
      </c>
    </row>
    <row r="21" spans="1:14" ht="15" customHeight="1" x14ac:dyDescent="0.25">
      <c r="A21" s="9" t="s">
        <v>18</v>
      </c>
      <c r="B21" s="10">
        <v>10515.44</v>
      </c>
      <c r="C21" s="10">
        <v>11519.37</v>
      </c>
      <c r="D21" s="10">
        <v>10640.88</v>
      </c>
      <c r="E21" s="10">
        <v>10498.29</v>
      </c>
      <c r="F21" s="10">
        <v>10821.74</v>
      </c>
      <c r="G21" s="10">
        <v>10831.34</v>
      </c>
      <c r="H21" s="10">
        <v>10915.6</v>
      </c>
      <c r="I21" s="10">
        <v>11343.48</v>
      </c>
      <c r="J21" s="10">
        <v>11195.48</v>
      </c>
      <c r="K21" s="10">
        <v>11563.21</v>
      </c>
      <c r="L21" s="10">
        <v>10841.96</v>
      </c>
      <c r="M21" s="10">
        <v>11523.5</v>
      </c>
      <c r="N21" s="11">
        <f t="shared" si="4"/>
        <v>132210.28999999998</v>
      </c>
    </row>
    <row r="22" spans="1:14" ht="15" customHeight="1" x14ac:dyDescent="0.25">
      <c r="A22" s="9" t="s">
        <v>43</v>
      </c>
      <c r="B22" s="10">
        <v>16434</v>
      </c>
      <c r="C22" s="10">
        <v>0</v>
      </c>
      <c r="D22" s="10">
        <v>0</v>
      </c>
      <c r="E22" s="10">
        <v>1601.85</v>
      </c>
      <c r="F22" s="10">
        <v>0</v>
      </c>
      <c r="G22" s="10">
        <v>0</v>
      </c>
      <c r="H22" s="10">
        <v>23407.82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f t="shared" si="4"/>
        <v>41443.67</v>
      </c>
    </row>
    <row r="23" spans="1:14" ht="15" hidden="1" customHeight="1" x14ac:dyDescent="0.25">
      <c r="A23" s="9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4"/>
        <v>0</v>
      </c>
    </row>
    <row r="24" spans="1:14" ht="15" customHeight="1" x14ac:dyDescent="0.25">
      <c r="A24" s="13" t="s">
        <v>19</v>
      </c>
      <c r="B24" s="11">
        <f>SUM(B25:B26)</f>
        <v>31826.52</v>
      </c>
      <c r="C24" s="11">
        <f t="shared" ref="C24:M24" si="5">SUM(C25:C26)</f>
        <v>30606.93</v>
      </c>
      <c r="D24" s="11">
        <f t="shared" si="5"/>
        <v>30375.42</v>
      </c>
      <c r="E24" s="11">
        <f t="shared" si="5"/>
        <v>30845.940000000002</v>
      </c>
      <c r="F24" s="11">
        <f t="shared" si="5"/>
        <v>37145.06</v>
      </c>
      <c r="G24" s="11">
        <f t="shared" si="5"/>
        <v>31997.61</v>
      </c>
      <c r="H24" s="11">
        <f t="shared" si="5"/>
        <v>36541.61</v>
      </c>
      <c r="I24" s="11">
        <f t="shared" si="5"/>
        <v>35213.259999999995</v>
      </c>
      <c r="J24" s="11">
        <f t="shared" si="5"/>
        <v>31958.39</v>
      </c>
      <c r="K24" s="11">
        <f t="shared" si="5"/>
        <v>34490.58</v>
      </c>
      <c r="L24" s="11">
        <f t="shared" si="5"/>
        <v>34074.53</v>
      </c>
      <c r="M24" s="11">
        <f t="shared" si="5"/>
        <v>33219.840000000004</v>
      </c>
      <c r="N24" s="11">
        <f t="shared" si="4"/>
        <v>398295.69</v>
      </c>
    </row>
    <row r="25" spans="1:14" ht="15" customHeight="1" x14ac:dyDescent="0.25">
      <c r="A25" s="9" t="s">
        <v>44</v>
      </c>
      <c r="B25" s="10">
        <v>13624.93</v>
      </c>
      <c r="C25" s="10">
        <v>12969.06</v>
      </c>
      <c r="D25" s="10">
        <v>12969.06</v>
      </c>
      <c r="E25" s="10">
        <v>12960.97</v>
      </c>
      <c r="F25" s="10">
        <v>15221</v>
      </c>
      <c r="G25" s="10">
        <v>13707.68</v>
      </c>
      <c r="H25" s="10">
        <v>14249.29</v>
      </c>
      <c r="I25" s="10">
        <v>15609.71</v>
      </c>
      <c r="J25" s="10">
        <v>13461.39</v>
      </c>
      <c r="K25" s="10">
        <v>15162.13</v>
      </c>
      <c r="L25" s="10">
        <v>13815.04</v>
      </c>
      <c r="M25" s="10">
        <v>10975.94</v>
      </c>
      <c r="N25" s="11">
        <f t="shared" si="4"/>
        <v>164726.19999999998</v>
      </c>
    </row>
    <row r="26" spans="1:14" ht="15" customHeight="1" x14ac:dyDescent="0.25">
      <c r="A26" s="9" t="s">
        <v>45</v>
      </c>
      <c r="B26" s="10">
        <v>18201.59</v>
      </c>
      <c r="C26" s="10">
        <v>17637.87</v>
      </c>
      <c r="D26" s="10">
        <v>17406.36</v>
      </c>
      <c r="E26" s="10">
        <v>17884.97</v>
      </c>
      <c r="F26" s="10">
        <v>21924.06</v>
      </c>
      <c r="G26" s="10">
        <v>18289.93</v>
      </c>
      <c r="H26" s="10">
        <v>22292.32</v>
      </c>
      <c r="I26" s="10">
        <v>19603.55</v>
      </c>
      <c r="J26" s="10">
        <v>18497</v>
      </c>
      <c r="K26" s="10">
        <v>19328.45</v>
      </c>
      <c r="L26" s="10">
        <v>20259.490000000002</v>
      </c>
      <c r="M26" s="10">
        <v>22243.9</v>
      </c>
      <c r="N26" s="11">
        <f t="shared" si="4"/>
        <v>233569.49</v>
      </c>
    </row>
    <row r="27" spans="1:14" ht="15" customHeight="1" x14ac:dyDescent="0.25">
      <c r="A27" s="13" t="s">
        <v>21</v>
      </c>
      <c r="B27" s="11">
        <f>SUM(B28,B31)</f>
        <v>44355.92</v>
      </c>
      <c r="C27" s="11">
        <f t="shared" ref="C27:M27" si="6">SUM(C28,C31)</f>
        <v>42154.63</v>
      </c>
      <c r="D27" s="11">
        <f t="shared" si="6"/>
        <v>45937.71</v>
      </c>
      <c r="E27" s="11">
        <f t="shared" si="6"/>
        <v>43439.32</v>
      </c>
      <c r="F27" s="11">
        <f t="shared" si="6"/>
        <v>41985.57</v>
      </c>
      <c r="G27" s="11">
        <f t="shared" si="6"/>
        <v>44727.54</v>
      </c>
      <c r="H27" s="11">
        <f t="shared" si="6"/>
        <v>44728.34</v>
      </c>
      <c r="I27" s="11">
        <f t="shared" si="6"/>
        <v>44045.5</v>
      </c>
      <c r="J27" s="11">
        <f t="shared" si="6"/>
        <v>45643.59</v>
      </c>
      <c r="K27" s="11">
        <f t="shared" si="6"/>
        <v>42536.19</v>
      </c>
      <c r="L27" s="11">
        <f t="shared" si="6"/>
        <v>46931.95</v>
      </c>
      <c r="M27" s="11">
        <f t="shared" si="6"/>
        <v>56110.19</v>
      </c>
      <c r="N27" s="11">
        <f t="shared" si="4"/>
        <v>542596.44999999995</v>
      </c>
    </row>
    <row r="28" spans="1:14" ht="15" customHeight="1" x14ac:dyDescent="0.25">
      <c r="A28" s="13" t="s">
        <v>22</v>
      </c>
      <c r="B28" s="11">
        <f>SUM(B29:B30)</f>
        <v>27880</v>
      </c>
      <c r="C28" s="11">
        <f t="shared" ref="C28:M28" si="7">SUM(C29:C30)</f>
        <v>26872</v>
      </c>
      <c r="D28" s="11">
        <f t="shared" si="7"/>
        <v>29760</v>
      </c>
      <c r="E28" s="11">
        <f t="shared" si="7"/>
        <v>27472</v>
      </c>
      <c r="F28" s="11">
        <f t="shared" si="7"/>
        <v>27336</v>
      </c>
      <c r="G28" s="11">
        <f t="shared" si="7"/>
        <v>27800</v>
      </c>
      <c r="H28" s="11">
        <f t="shared" si="7"/>
        <v>29296</v>
      </c>
      <c r="I28" s="11">
        <f t="shared" si="7"/>
        <v>27936</v>
      </c>
      <c r="J28" s="11">
        <f t="shared" si="7"/>
        <v>30384</v>
      </c>
      <c r="K28" s="11">
        <f t="shared" si="7"/>
        <v>27880</v>
      </c>
      <c r="L28" s="11">
        <f t="shared" si="7"/>
        <v>27280</v>
      </c>
      <c r="M28" s="11">
        <f t="shared" si="7"/>
        <v>31200</v>
      </c>
      <c r="N28" s="11">
        <f t="shared" si="4"/>
        <v>341096</v>
      </c>
    </row>
    <row r="29" spans="1:14" ht="15" customHeight="1" x14ac:dyDescent="0.25">
      <c r="A29" s="9" t="s">
        <v>23</v>
      </c>
      <c r="B29" s="10">
        <v>27880</v>
      </c>
      <c r="C29" s="10">
        <v>26872</v>
      </c>
      <c r="D29" s="10">
        <v>29760</v>
      </c>
      <c r="E29" s="10">
        <v>27472</v>
      </c>
      <c r="F29" s="10">
        <v>27336</v>
      </c>
      <c r="G29" s="10">
        <v>27800</v>
      </c>
      <c r="H29" s="10">
        <v>29296</v>
      </c>
      <c r="I29" s="10">
        <v>27936</v>
      </c>
      <c r="J29" s="10">
        <v>30384</v>
      </c>
      <c r="K29" s="10">
        <v>27880</v>
      </c>
      <c r="L29" s="10">
        <v>27280</v>
      </c>
      <c r="M29" s="10">
        <v>31200</v>
      </c>
      <c r="N29" s="11">
        <f t="shared" si="4"/>
        <v>341096</v>
      </c>
    </row>
    <row r="30" spans="1:14" ht="15" hidden="1" customHeight="1" x14ac:dyDescent="0.25">
      <c r="A30" s="9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1">
        <f t="shared" si="4"/>
        <v>0</v>
      </c>
    </row>
    <row r="31" spans="1:14" ht="15" customHeight="1" x14ac:dyDescent="0.25">
      <c r="A31" s="13" t="s">
        <v>25</v>
      </c>
      <c r="B31" s="10">
        <v>16475.919999999998</v>
      </c>
      <c r="C31" s="10">
        <v>15282.63</v>
      </c>
      <c r="D31" s="10">
        <v>16177.71</v>
      </c>
      <c r="E31" s="10">
        <v>15967.32</v>
      </c>
      <c r="F31" s="10">
        <v>14649.57</v>
      </c>
      <c r="G31" s="10">
        <v>16927.54</v>
      </c>
      <c r="H31" s="10">
        <v>15432.34</v>
      </c>
      <c r="I31" s="10">
        <v>16109.5</v>
      </c>
      <c r="J31" s="10">
        <v>15259.59</v>
      </c>
      <c r="K31" s="10">
        <v>14656.19</v>
      </c>
      <c r="L31" s="10">
        <v>19651.95</v>
      </c>
      <c r="M31" s="10">
        <v>24910.19</v>
      </c>
      <c r="N31" s="11">
        <f t="shared" si="4"/>
        <v>201500.45</v>
      </c>
    </row>
    <row r="32" spans="1:14" ht="15" customHeight="1" x14ac:dyDescent="0.25">
      <c r="A32" s="13" t="s">
        <v>26</v>
      </c>
      <c r="B32" s="11">
        <f>SUM(B33:B35)</f>
        <v>9835.6299999999992</v>
      </c>
      <c r="C32" s="11">
        <f t="shared" ref="C32:M32" si="8">SUM(C33:C35)</f>
        <v>9379.2900000000009</v>
      </c>
      <c r="D32" s="11">
        <f t="shared" si="8"/>
        <v>10768.36</v>
      </c>
      <c r="E32" s="11">
        <f t="shared" si="8"/>
        <v>12634.25</v>
      </c>
      <c r="F32" s="11">
        <f t="shared" si="8"/>
        <v>11231.039999999999</v>
      </c>
      <c r="G32" s="11">
        <f t="shared" si="8"/>
        <v>12440.240000000002</v>
      </c>
      <c r="H32" s="11">
        <f t="shared" si="8"/>
        <v>11335.14</v>
      </c>
      <c r="I32" s="11">
        <f t="shared" si="8"/>
        <v>15032.73</v>
      </c>
      <c r="J32" s="11">
        <f t="shared" si="8"/>
        <v>10732.26</v>
      </c>
      <c r="K32" s="11">
        <f t="shared" si="8"/>
        <v>14765.689999999999</v>
      </c>
      <c r="L32" s="11">
        <f t="shared" si="8"/>
        <v>11354.11</v>
      </c>
      <c r="M32" s="11">
        <f t="shared" si="8"/>
        <v>14880.990000000002</v>
      </c>
      <c r="N32" s="11">
        <f t="shared" si="4"/>
        <v>144389.72999999998</v>
      </c>
    </row>
    <row r="33" spans="1:14" ht="15" customHeight="1" x14ac:dyDescent="0.25">
      <c r="A33" s="9" t="s">
        <v>46</v>
      </c>
      <c r="B33" s="10">
        <v>2711.41</v>
      </c>
      <c r="C33" s="10">
        <v>2336.06</v>
      </c>
      <c r="D33" s="10">
        <v>3070.35</v>
      </c>
      <c r="E33" s="10">
        <v>2140.81</v>
      </c>
      <c r="F33" s="10">
        <v>2118.9499999999998</v>
      </c>
      <c r="G33" s="10">
        <v>2235.73</v>
      </c>
      <c r="H33" s="10">
        <v>2336.7399999999998</v>
      </c>
      <c r="I33" s="10">
        <v>5097.3999999999996</v>
      </c>
      <c r="J33" s="10">
        <v>1860.5</v>
      </c>
      <c r="K33" s="10">
        <v>1612.99</v>
      </c>
      <c r="L33" s="10">
        <v>1999.86</v>
      </c>
      <c r="M33" s="10">
        <v>3120</v>
      </c>
      <c r="N33" s="11">
        <f t="shared" si="4"/>
        <v>30640.799999999999</v>
      </c>
    </row>
    <row r="34" spans="1:14" ht="15" customHeight="1" x14ac:dyDescent="0.25">
      <c r="A34" s="9" t="s">
        <v>48</v>
      </c>
      <c r="B34" s="10">
        <v>1005.9</v>
      </c>
      <c r="C34" s="10">
        <v>2068.94</v>
      </c>
      <c r="D34" s="10">
        <v>1308.46</v>
      </c>
      <c r="E34" s="10">
        <v>3154.58</v>
      </c>
      <c r="F34" s="10">
        <v>1463.4</v>
      </c>
      <c r="G34" s="10">
        <v>3078.95</v>
      </c>
      <c r="H34" s="10">
        <v>1826.23</v>
      </c>
      <c r="I34" s="10">
        <v>3788.41</v>
      </c>
      <c r="J34" s="10">
        <v>2028.23</v>
      </c>
      <c r="K34" s="10">
        <v>2353.4699999999998</v>
      </c>
      <c r="L34" s="10">
        <v>2032.63</v>
      </c>
      <c r="M34" s="10">
        <v>2501.13</v>
      </c>
      <c r="N34" s="11">
        <f t="shared" si="4"/>
        <v>26610.33</v>
      </c>
    </row>
    <row r="35" spans="1:14" ht="15" customHeight="1" x14ac:dyDescent="0.25">
      <c r="A35" s="9" t="s">
        <v>27</v>
      </c>
      <c r="B35" s="10">
        <v>6118.32</v>
      </c>
      <c r="C35" s="10">
        <v>4974.29</v>
      </c>
      <c r="D35" s="10">
        <v>6389.55</v>
      </c>
      <c r="E35" s="10">
        <v>7338.86</v>
      </c>
      <c r="F35" s="10">
        <v>7648.69</v>
      </c>
      <c r="G35" s="10">
        <v>7125.56</v>
      </c>
      <c r="H35" s="10">
        <v>7172.17</v>
      </c>
      <c r="I35" s="10">
        <v>6146.92</v>
      </c>
      <c r="J35" s="10">
        <v>6843.53</v>
      </c>
      <c r="K35" s="10">
        <v>10799.23</v>
      </c>
      <c r="L35" s="10">
        <v>7321.62</v>
      </c>
      <c r="M35" s="10">
        <v>9259.86</v>
      </c>
      <c r="N35" s="11">
        <f t="shared" si="4"/>
        <v>87138.599999999991</v>
      </c>
    </row>
    <row r="36" spans="1:14" s="22" customFormat="1" ht="15" hidden="1" customHeight="1" x14ac:dyDescent="0.25">
      <c r="A36" s="13" t="s">
        <v>49</v>
      </c>
      <c r="B36" s="11">
        <f>SUM(B37:B39)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4"/>
        <v>0</v>
      </c>
    </row>
    <row r="37" spans="1:14" ht="15" hidden="1" customHeight="1" x14ac:dyDescent="0.25">
      <c r="A37" s="9" t="s">
        <v>50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>
        <f t="shared" si="4"/>
        <v>0</v>
      </c>
    </row>
    <row r="38" spans="1:14" ht="15" hidden="1" customHeight="1" x14ac:dyDescent="0.25">
      <c r="A38" s="9" t="s">
        <v>51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>
        <f t="shared" si="4"/>
        <v>0</v>
      </c>
    </row>
    <row r="39" spans="1:14" ht="15" hidden="1" customHeight="1" x14ac:dyDescent="0.25">
      <c r="A39" s="9" t="s">
        <v>52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>
        <f t="shared" si="4"/>
        <v>0</v>
      </c>
    </row>
    <row r="40" spans="1:14" s="26" customFormat="1" ht="31.5" customHeight="1" x14ac:dyDescent="0.25">
      <c r="A40" s="23" t="s">
        <v>53</v>
      </c>
      <c r="B40" s="24">
        <v>10169.950000000001</v>
      </c>
      <c r="C40" s="24">
        <v>10119.98</v>
      </c>
      <c r="D40" s="24">
        <v>9556.76</v>
      </c>
      <c r="E40" s="24">
        <v>10889.95</v>
      </c>
      <c r="F40" s="24">
        <v>8079.76</v>
      </c>
      <c r="G40" s="24">
        <v>6913.37</v>
      </c>
      <c r="H40" s="24">
        <v>6442.62</v>
      </c>
      <c r="I40" s="24">
        <v>6235.95</v>
      </c>
      <c r="J40" s="24">
        <v>7841.22</v>
      </c>
      <c r="K40" s="24">
        <v>11475.94</v>
      </c>
      <c r="L40" s="24">
        <v>9674.83</v>
      </c>
      <c r="M40" s="24">
        <v>10506.1</v>
      </c>
      <c r="N40" s="25">
        <f t="shared" si="4"/>
        <v>107906.43000000002</v>
      </c>
    </row>
    <row r="41" spans="1:14" ht="15" hidden="1" customHeight="1" x14ac:dyDescent="0.25">
      <c r="A41" s="9" t="s">
        <v>54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>
        <f t="shared" si="4"/>
        <v>0</v>
      </c>
    </row>
    <row r="42" spans="1:14" ht="15" customHeight="1" x14ac:dyDescent="0.25">
      <c r="A42" s="9" t="s">
        <v>55</v>
      </c>
      <c r="B42" s="10">
        <v>362.62</v>
      </c>
      <c r="C42" s="10">
        <v>286.36</v>
      </c>
      <c r="D42" s="10">
        <v>316.75</v>
      </c>
      <c r="E42" s="10">
        <v>294.85000000000002</v>
      </c>
      <c r="F42" s="10">
        <v>325.22000000000003</v>
      </c>
      <c r="G42" s="10">
        <v>337.36</v>
      </c>
      <c r="H42" s="10">
        <v>287.99</v>
      </c>
      <c r="I42" s="10">
        <v>293.73</v>
      </c>
      <c r="J42" s="10">
        <v>283.42</v>
      </c>
      <c r="K42" s="10">
        <v>261.93</v>
      </c>
      <c r="L42" s="10">
        <v>261.35000000000002</v>
      </c>
      <c r="M42" s="10">
        <v>318.62</v>
      </c>
      <c r="N42" s="11">
        <f t="shared" si="4"/>
        <v>3630.1999999999994</v>
      </c>
    </row>
    <row r="43" spans="1:14" ht="15" customHeight="1" x14ac:dyDescent="0.25">
      <c r="A43" s="9" t="s">
        <v>56</v>
      </c>
      <c r="B43" s="10">
        <v>1483.9</v>
      </c>
      <c r="C43" s="10">
        <v>1406</v>
      </c>
      <c r="D43" s="10">
        <v>676</v>
      </c>
      <c r="E43" s="10">
        <v>676</v>
      </c>
      <c r="F43" s="10">
        <v>676</v>
      </c>
      <c r="G43" s="10">
        <v>726</v>
      </c>
      <c r="H43" s="10">
        <v>846</v>
      </c>
      <c r="I43" s="10">
        <v>676</v>
      </c>
      <c r="J43" s="10">
        <v>1126</v>
      </c>
      <c r="K43" s="10">
        <v>1486</v>
      </c>
      <c r="L43" s="10">
        <v>1036</v>
      </c>
      <c r="M43" s="10">
        <v>676</v>
      </c>
      <c r="N43" s="11">
        <f t="shared" si="4"/>
        <v>11489.9</v>
      </c>
    </row>
    <row r="44" spans="1:14" ht="15" customHeight="1" x14ac:dyDescent="0.25">
      <c r="A44" s="9" t="s">
        <v>41</v>
      </c>
      <c r="B44" s="10">
        <v>882.78</v>
      </c>
      <c r="C44" s="10">
        <v>882.78</v>
      </c>
      <c r="D44" s="10">
        <v>882.78</v>
      </c>
      <c r="E44" s="10">
        <v>531.62</v>
      </c>
      <c r="F44" s="10">
        <v>614.1</v>
      </c>
      <c r="G44" s="10">
        <v>618.69000000000005</v>
      </c>
      <c r="H44" s="10">
        <v>614.1</v>
      </c>
      <c r="I44" s="10">
        <v>614.1</v>
      </c>
      <c r="J44" s="10">
        <v>1193.8800000000001</v>
      </c>
      <c r="K44" s="10">
        <v>839.68</v>
      </c>
      <c r="L44" s="10">
        <v>687.24</v>
      </c>
      <c r="M44" s="10">
        <v>760.13</v>
      </c>
      <c r="N44" s="11">
        <f t="shared" si="4"/>
        <v>9121.880000000001</v>
      </c>
    </row>
    <row r="45" spans="1:14" ht="15" customHeight="1" x14ac:dyDescent="0.25">
      <c r="A45" s="9" t="s">
        <v>28</v>
      </c>
      <c r="B45" s="10">
        <v>274.67</v>
      </c>
      <c r="C45" s="10">
        <v>446.07</v>
      </c>
      <c r="D45" s="10">
        <v>825.5</v>
      </c>
      <c r="E45" s="10">
        <v>2519.58</v>
      </c>
      <c r="F45" s="10">
        <v>28881.1</v>
      </c>
      <c r="G45" s="10">
        <v>218.46</v>
      </c>
      <c r="H45" s="10">
        <v>458.46</v>
      </c>
      <c r="I45" s="10">
        <v>451.41</v>
      </c>
      <c r="J45" s="10">
        <v>469.1</v>
      </c>
      <c r="K45" s="10">
        <v>323.41000000000003</v>
      </c>
      <c r="L45" s="10">
        <v>274.45999999999998</v>
      </c>
      <c r="M45" s="10">
        <v>480.86</v>
      </c>
      <c r="N45" s="11">
        <f t="shared" si="4"/>
        <v>35623.08</v>
      </c>
    </row>
    <row r="46" spans="1:14" ht="15" customHeight="1" x14ac:dyDescent="0.25">
      <c r="A46" s="13" t="s">
        <v>35</v>
      </c>
      <c r="B46" s="11">
        <f>+B17+B27+B32+B36+B40+B41+B42+B43+B44+B45</f>
        <v>264327.79000000004</v>
      </c>
      <c r="C46" s="11">
        <f t="shared" ref="C46:M46" si="9">+C17+C27+C32+C36+C40+C41+C42+C43+C44+C45</f>
        <v>249068.41</v>
      </c>
      <c r="D46" s="11">
        <f t="shared" si="9"/>
        <v>250257.72</v>
      </c>
      <c r="E46" s="11">
        <f t="shared" si="9"/>
        <v>249405.01</v>
      </c>
      <c r="F46" s="11">
        <f t="shared" si="9"/>
        <v>276059.82</v>
      </c>
      <c r="G46" s="11">
        <f t="shared" si="9"/>
        <v>243253.58999999997</v>
      </c>
      <c r="H46" s="11">
        <f t="shared" si="9"/>
        <v>255559.75</v>
      </c>
      <c r="I46" s="11">
        <f t="shared" si="9"/>
        <v>254239.19000000006</v>
      </c>
      <c r="J46" s="11">
        <f t="shared" si="9"/>
        <v>251736.60000000003</v>
      </c>
      <c r="K46" s="11">
        <f t="shared" si="9"/>
        <v>265985.50999999995</v>
      </c>
      <c r="L46" s="11">
        <f t="shared" si="9"/>
        <v>257444.86999999997</v>
      </c>
      <c r="M46" s="11">
        <f t="shared" si="9"/>
        <v>286423.51999999996</v>
      </c>
      <c r="N46" s="11">
        <f t="shared" si="4"/>
        <v>3103761.78</v>
      </c>
    </row>
    <row r="47" spans="1:14" ht="15" customHeight="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 x14ac:dyDescent="0.25">
      <c r="A48" s="3" t="s">
        <v>29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5" hidden="1" customHeight="1" x14ac:dyDescent="0.25">
      <c r="A49" s="9" t="s">
        <v>40</v>
      </c>
      <c r="B49" s="14"/>
      <c r="C49" s="10"/>
      <c r="D49" s="10"/>
      <c r="E49" s="14"/>
      <c r="F49" s="10"/>
      <c r="G49" s="10"/>
      <c r="H49" s="14"/>
      <c r="I49" s="10"/>
      <c r="J49" s="12"/>
      <c r="K49" s="14"/>
      <c r="L49" s="14"/>
      <c r="M49" s="14"/>
      <c r="N49" s="11">
        <f t="shared" ref="N49:N50" si="10">SUM(B49:M49)</f>
        <v>0</v>
      </c>
    </row>
    <row r="50" spans="1:14" ht="15" customHeight="1" x14ac:dyDescent="0.25">
      <c r="A50" s="9" t="s">
        <v>58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0">
        <v>549</v>
      </c>
      <c r="J50" s="14">
        <v>0</v>
      </c>
      <c r="K50" s="14">
        <v>0</v>
      </c>
      <c r="L50" s="14">
        <v>0</v>
      </c>
      <c r="M50" s="14">
        <v>0</v>
      </c>
      <c r="N50" s="11">
        <f t="shared" si="10"/>
        <v>549</v>
      </c>
    </row>
    <row r="51" spans="1:14" ht="15" customHeight="1" x14ac:dyDescent="0.25">
      <c r="A51" s="13" t="s">
        <v>36</v>
      </c>
      <c r="B51" s="15">
        <f>SUM(B49:B50)</f>
        <v>0</v>
      </c>
      <c r="C51" s="15">
        <f t="shared" ref="C51:I51" si="11">SUM(C49:C50)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549</v>
      </c>
      <c r="J51" s="15">
        <f t="shared" ref="J51:M51" si="12">SUM(J49)</f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1">
        <f>SUM(N49:N50)</f>
        <v>549</v>
      </c>
    </row>
    <row r="52" spans="1:14" ht="15" customHeight="1" x14ac:dyDescent="0.25">
      <c r="A52" s="6"/>
      <c r="B52" s="7"/>
      <c r="C52" s="5"/>
      <c r="D52" s="5"/>
      <c r="E52" s="7"/>
      <c r="F52" s="5"/>
      <c r="G52" s="5"/>
      <c r="H52" s="5"/>
      <c r="I52" s="5"/>
      <c r="J52" s="7"/>
      <c r="K52" s="5"/>
      <c r="L52" s="7"/>
      <c r="M52" s="7"/>
      <c r="N52" s="5"/>
    </row>
    <row r="53" spans="1:14" ht="15" customHeight="1" x14ac:dyDescent="0.25">
      <c r="A53" s="17" t="s">
        <v>38</v>
      </c>
      <c r="B53" s="18">
        <f>SUM(B46,B51)</f>
        <v>264327.79000000004</v>
      </c>
      <c r="C53" s="18">
        <f t="shared" ref="C53:N53" si="13">SUM(C46,C51)</f>
        <v>249068.41</v>
      </c>
      <c r="D53" s="18">
        <f t="shared" si="13"/>
        <v>250257.72</v>
      </c>
      <c r="E53" s="18">
        <f t="shared" si="13"/>
        <v>249405.01</v>
      </c>
      <c r="F53" s="18">
        <f t="shared" si="13"/>
        <v>276059.82</v>
      </c>
      <c r="G53" s="18">
        <f t="shared" si="13"/>
        <v>243253.58999999997</v>
      </c>
      <c r="H53" s="18">
        <f t="shared" si="13"/>
        <v>255559.75</v>
      </c>
      <c r="I53" s="18">
        <f t="shared" si="13"/>
        <v>254788.19000000006</v>
      </c>
      <c r="J53" s="18">
        <f t="shared" si="13"/>
        <v>251736.60000000003</v>
      </c>
      <c r="K53" s="18">
        <f t="shared" si="13"/>
        <v>265985.50999999995</v>
      </c>
      <c r="L53" s="18">
        <f t="shared" si="13"/>
        <v>257444.86999999997</v>
      </c>
      <c r="M53" s="18">
        <f t="shared" si="13"/>
        <v>286423.51999999996</v>
      </c>
      <c r="N53" s="18">
        <f t="shared" si="13"/>
        <v>3104310.78</v>
      </c>
    </row>
    <row r="54" spans="1:14" ht="15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7.75" customHeight="1" x14ac:dyDescent="0.25">
      <c r="A55" s="19" t="s">
        <v>39</v>
      </c>
      <c r="B55" s="20">
        <f t="shared" ref="B55:N55" si="14">B14-B53</f>
        <v>-13854.560000000027</v>
      </c>
      <c r="C55" s="20">
        <f t="shared" si="14"/>
        <v>1319.8400000000256</v>
      </c>
      <c r="D55" s="20">
        <f t="shared" si="14"/>
        <v>-19.169999999983702</v>
      </c>
      <c r="E55" s="20">
        <f t="shared" si="14"/>
        <v>1243.4100000000035</v>
      </c>
      <c r="F55" s="20">
        <f t="shared" si="14"/>
        <v>-26045.160000000003</v>
      </c>
      <c r="G55" s="20">
        <f t="shared" si="14"/>
        <v>6643.2500000000582</v>
      </c>
      <c r="H55" s="20">
        <f t="shared" si="14"/>
        <v>-5807.8099999999977</v>
      </c>
      <c r="I55" s="20">
        <f t="shared" si="14"/>
        <v>-5021.8900000000431</v>
      </c>
      <c r="J55" s="20">
        <f t="shared" si="14"/>
        <v>-1298.0200000000186</v>
      </c>
      <c r="K55" s="20">
        <f t="shared" si="14"/>
        <v>-14305.379999999917</v>
      </c>
      <c r="L55" s="20">
        <f t="shared" si="14"/>
        <v>-5988.0099999999511</v>
      </c>
      <c r="M55" s="20">
        <f t="shared" si="14"/>
        <v>-34954.749999999942</v>
      </c>
      <c r="N55" s="20">
        <f t="shared" si="14"/>
        <v>-98088.249999998603</v>
      </c>
    </row>
    <row r="56" spans="1:14" ht="15" customHeight="1" x14ac:dyDescent="0.25">
      <c r="A56" s="1"/>
    </row>
  </sheetData>
  <mergeCells count="3">
    <mergeCell ref="B48:N48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cp:lastPrinted>2018-05-11T18:01:27Z</cp:lastPrinted>
  <dcterms:created xsi:type="dcterms:W3CDTF">2018-05-11T17:00:43Z</dcterms:created>
  <dcterms:modified xsi:type="dcterms:W3CDTF">2022-01-20T18:00:18Z</dcterms:modified>
</cp:coreProperties>
</file>