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6 - Relatórios Fisico-financeiros\Exercício de 2020\"/>
    </mc:Choice>
  </mc:AlternateContent>
  <xr:revisionPtr revIDLastSave="0" documentId="13_ncr:1_{29924891-A6ED-4D45-BD7A-2DA0CC92460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luxo de Caixa - 2020" sheetId="2" r:id="rId1"/>
  </sheets>
  <calcPr calcId="191029"/>
</workbook>
</file>

<file path=xl/calcChain.xml><?xml version="1.0" encoding="utf-8"?>
<calcChain xmlns="http://schemas.openxmlformats.org/spreadsheetml/2006/main">
  <c r="N29" i="2" l="1"/>
  <c r="N28" i="2"/>
  <c r="N27" i="2"/>
  <c r="N26" i="2"/>
  <c r="N25" i="2"/>
  <c r="N24" i="2"/>
  <c r="N23" i="2"/>
  <c r="N21" i="2"/>
  <c r="N20" i="2"/>
  <c r="N19" i="2"/>
  <c r="N14" i="2"/>
  <c r="N13" i="2"/>
  <c r="N12" i="2"/>
  <c r="C32" i="2"/>
  <c r="D32" i="2"/>
  <c r="E32" i="2"/>
  <c r="F32" i="2"/>
  <c r="G32" i="2"/>
  <c r="J32" i="2"/>
  <c r="L32" i="2"/>
  <c r="M32" i="2"/>
  <c r="B32" i="2"/>
  <c r="C31" i="2"/>
  <c r="D31" i="2"/>
  <c r="E31" i="2"/>
  <c r="F31" i="2"/>
  <c r="G31" i="2"/>
  <c r="L31" i="2"/>
  <c r="M31" i="2"/>
  <c r="B31" i="2"/>
  <c r="C30" i="2"/>
  <c r="D30" i="2"/>
  <c r="E30" i="2"/>
  <c r="F30" i="2"/>
  <c r="G30" i="2"/>
  <c r="H30" i="2"/>
  <c r="I30" i="2"/>
  <c r="J30" i="2"/>
  <c r="K30" i="2"/>
  <c r="L30" i="2"/>
  <c r="M30" i="2"/>
  <c r="B30" i="2"/>
  <c r="C18" i="2"/>
  <c r="D18" i="2"/>
  <c r="E18" i="2"/>
  <c r="F18" i="2"/>
  <c r="G18" i="2"/>
  <c r="H18" i="2"/>
  <c r="I18" i="2"/>
  <c r="J18" i="2"/>
  <c r="K18" i="2"/>
  <c r="L18" i="2"/>
  <c r="M18" i="2"/>
  <c r="B18" i="2"/>
  <c r="C15" i="2"/>
  <c r="D15" i="2"/>
  <c r="E15" i="2"/>
  <c r="F15" i="2"/>
  <c r="G15" i="2"/>
  <c r="H15" i="2"/>
  <c r="I15" i="2"/>
  <c r="J15" i="2"/>
  <c r="J31" i="2" s="1"/>
  <c r="K15" i="2"/>
  <c r="K31" i="2" s="1"/>
  <c r="L15" i="2"/>
  <c r="M15" i="2"/>
  <c r="B15" i="2"/>
  <c r="K32" i="2" l="1"/>
  <c r="I31" i="2"/>
  <c r="I32" i="2"/>
  <c r="N15" i="2"/>
  <c r="H32" i="2"/>
  <c r="N30" i="2"/>
  <c r="H31" i="2"/>
  <c r="N18" i="2"/>
  <c r="N31" i="2" l="1"/>
</calcChain>
</file>

<file path=xl/sharedStrings.xml><?xml version="1.0" encoding="utf-8"?>
<sst xmlns="http://schemas.openxmlformats.org/spreadsheetml/2006/main" count="40" uniqueCount="37">
  <si>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</si>
  <si>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</si>
  <si>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</si>
  <si>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</si>
  <si>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</si>
  <si>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</si>
  <si>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</si>
  <si>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</si>
  <si>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</si>
  <si>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</si>
  <si>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</si>
  <si>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</si>
  <si>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</si>
  <si>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</si>
  <si>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</si>
  <si>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</si>
  <si>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</si>
  <si>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</si>
  <si>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</si>
  <si>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</si>
  <si>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</si>
  <si>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</si>
  <si>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</si>
  <si>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</si>
  <si>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</si>
  <si>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</si>
  <si>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</si>
  <si>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</si>
  <si>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</si>
  <si>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</si>
  <si>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</si>
  <si>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</si>
  <si>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</si>
  <si>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</si>
  <si>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</si>
  <si>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Ressarcimento por rateio</t>
  </si>
  <si>
    <t>LUCY MONTORO FERNANDÓPOLIS - Período: De 01 até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</si>
</sst>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43" fontId="0" fillId="0" borderId="10" xfId="42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43" fontId="16" fillId="0" borderId="10" xfId="42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0</xdr:row>
      <xdr:rowOff>60960</xdr:rowOff>
    </xdr:from>
    <xdr:to>
      <xdr:col>7</xdr:col>
      <xdr:colOff>17640</xdr:colOff>
      <xdr:row>3</xdr:row>
      <xdr:rowOff>171449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8D3CEF-321A-4D53-8446-8DD2E12D8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60960"/>
          <a:ext cx="1572120" cy="67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4"/>
  <sheetViews>
    <sheetView showGridLines="0" tabSelected="1" topLeftCell="B1" workbookViewId="0">
      <selection activeCell="K32" sqref="K32"/>
    </sheetView>
  </sheetViews>
  <sheetFormatPr defaultRowHeight="15" x14ac:dyDescent="0.25"/>
  <cols>
    <col min="1" max="1" width="38" customWidth="1"/>
    <col min="2" max="3" width="11.7109375" customWidth="1"/>
    <col min="4" max="10" width="11.7109375" bestFit="1" customWidth="1"/>
    <col min="11" max="13" width="11.7109375" customWidth="1"/>
    <col min="14" max="14" width="12.7109375" bestFit="1" customWidth="1"/>
  </cols>
  <sheetData>
    <row r="3" spans="1:14" ht="15" customHeight="1" x14ac:dyDescent="0.25">
      <c r="A3" s="26"/>
      <c r="B3" s="26"/>
      <c r="C3" s="26"/>
      <c r="D3" s="26"/>
      <c r="E3" s="26"/>
    </row>
    <row r="4" spans="1:14" ht="15" customHeight="1" x14ac:dyDescent="0.25">
      <c r="A4" s="1"/>
      <c r="B4" s="1"/>
      <c r="C4" s="1"/>
      <c r="D4" s="1"/>
      <c r="E4" s="1"/>
    </row>
    <row r="5" spans="1:14" ht="1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 customHeight="1" thickBot="1" x14ac:dyDescent="0.3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 customHeight="1" x14ac:dyDescent="0.25">
      <c r="A7" s="3"/>
    </row>
    <row r="8" spans="1:14" ht="15" customHeight="1" x14ac:dyDescent="0.25">
      <c r="A8" s="4" t="s">
        <v>34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ht="15" customHeight="1" x14ac:dyDescent="0.25">
      <c r="A9" s="5" t="s">
        <v>14</v>
      </c>
      <c r="B9" s="6">
        <v>110204.45</v>
      </c>
      <c r="C9" s="6">
        <v>128411.31</v>
      </c>
      <c r="D9" s="6">
        <v>137518.76</v>
      </c>
      <c r="E9" s="6">
        <v>176639.89</v>
      </c>
      <c r="F9" s="6">
        <v>151203.48000000001</v>
      </c>
      <c r="G9" s="6">
        <v>188665.89</v>
      </c>
      <c r="H9" s="6">
        <v>235832.28</v>
      </c>
      <c r="I9" s="6">
        <v>258917.75</v>
      </c>
      <c r="J9" s="6">
        <v>286427.09999999998</v>
      </c>
      <c r="K9" s="6">
        <v>315523.71999999997</v>
      </c>
      <c r="L9" s="6">
        <v>0</v>
      </c>
      <c r="M9" s="6">
        <v>0</v>
      </c>
      <c r="N9" s="7" t="s">
        <v>15</v>
      </c>
    </row>
    <row r="10" spans="1:14" ht="7.5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5" customHeight="1" x14ac:dyDescent="0.25">
      <c r="A11" s="11" t="s">
        <v>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15" customHeight="1" x14ac:dyDescent="0.25">
      <c r="A12" s="15" t="s">
        <v>17</v>
      </c>
      <c r="B12" s="16">
        <v>269117</v>
      </c>
      <c r="C12" s="16">
        <v>269117</v>
      </c>
      <c r="D12" s="16">
        <v>269117</v>
      </c>
      <c r="E12" s="16">
        <v>269117</v>
      </c>
      <c r="F12" s="16">
        <v>269117</v>
      </c>
      <c r="G12" s="16">
        <v>269117</v>
      </c>
      <c r="H12" s="16">
        <v>269117</v>
      </c>
      <c r="I12" s="16">
        <v>269117</v>
      </c>
      <c r="J12" s="16">
        <v>269117</v>
      </c>
      <c r="K12" s="16">
        <v>269117</v>
      </c>
      <c r="L12" s="16">
        <v>0</v>
      </c>
      <c r="M12" s="16">
        <v>0</v>
      </c>
      <c r="N12" s="13">
        <f>SUM(B12:M12)</f>
        <v>2691170</v>
      </c>
    </row>
    <row r="13" spans="1:14" ht="15" customHeight="1" x14ac:dyDescent="0.25">
      <c r="A13" s="15" t="s">
        <v>18</v>
      </c>
      <c r="B13" s="16">
        <v>206.6</v>
      </c>
      <c r="C13" s="16">
        <v>157.47</v>
      </c>
      <c r="D13" s="16">
        <v>158.68</v>
      </c>
      <c r="E13" s="16">
        <v>86.3</v>
      </c>
      <c r="F13" s="16">
        <v>105.53</v>
      </c>
      <c r="G13" s="16">
        <v>109.35</v>
      </c>
      <c r="H13" s="16">
        <v>96.82</v>
      </c>
      <c r="I13" s="16">
        <v>39.28</v>
      </c>
      <c r="J13" s="16">
        <v>23.37</v>
      </c>
      <c r="K13" s="16">
        <v>48.84</v>
      </c>
      <c r="L13" s="16">
        <v>0</v>
      </c>
      <c r="M13" s="16">
        <v>0</v>
      </c>
      <c r="N13" s="13">
        <f>SUM(B13:M13)</f>
        <v>1032.24</v>
      </c>
    </row>
    <row r="14" spans="1:14" ht="15" customHeight="1" x14ac:dyDescent="0.25">
      <c r="A14" s="15" t="s">
        <v>19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3">
        <f>SUM(B14:M14)</f>
        <v>0</v>
      </c>
    </row>
    <row r="15" spans="1:14" ht="15" customHeight="1" x14ac:dyDescent="0.25">
      <c r="A15" s="12" t="s">
        <v>13</v>
      </c>
      <c r="B15" s="13">
        <f>SUM(B12:B14)</f>
        <v>269323.59999999998</v>
      </c>
      <c r="C15" s="13">
        <f t="shared" ref="C15:N15" si="0">SUM(C12:C14)</f>
        <v>269274.46999999997</v>
      </c>
      <c r="D15" s="13">
        <f t="shared" si="0"/>
        <v>269275.68</v>
      </c>
      <c r="E15" s="13">
        <f t="shared" si="0"/>
        <v>269203.3</v>
      </c>
      <c r="F15" s="13">
        <f t="shared" si="0"/>
        <v>269222.53000000003</v>
      </c>
      <c r="G15" s="13">
        <f t="shared" si="0"/>
        <v>269226.34999999998</v>
      </c>
      <c r="H15" s="13">
        <f t="shared" si="0"/>
        <v>269213.82</v>
      </c>
      <c r="I15" s="13">
        <f t="shared" si="0"/>
        <v>269156.28000000003</v>
      </c>
      <c r="J15" s="13">
        <f t="shared" si="0"/>
        <v>269140.37</v>
      </c>
      <c r="K15" s="13">
        <f t="shared" si="0"/>
        <v>269165.84000000003</v>
      </c>
      <c r="L15" s="13">
        <f t="shared" si="0"/>
        <v>0</v>
      </c>
      <c r="M15" s="13">
        <f t="shared" si="0"/>
        <v>0</v>
      </c>
      <c r="N15" s="13">
        <f t="shared" si="0"/>
        <v>2692202.24</v>
      </c>
    </row>
    <row r="16" spans="1:14" ht="8.2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 customHeight="1" x14ac:dyDescent="0.25">
      <c r="A17" s="21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 customHeight="1" x14ac:dyDescent="0.25">
      <c r="A18" s="12" t="s">
        <v>21</v>
      </c>
      <c r="B18" s="13">
        <f>SUM(B19:B22)</f>
        <v>173785.38</v>
      </c>
      <c r="C18" s="13">
        <f t="shared" ref="C18:N18" si="1">SUM(C19:C22)</f>
        <v>179052.24</v>
      </c>
      <c r="D18" s="13">
        <f t="shared" si="1"/>
        <v>154332.16</v>
      </c>
      <c r="E18" s="13">
        <f t="shared" si="1"/>
        <v>220444.95</v>
      </c>
      <c r="F18" s="13">
        <f t="shared" si="1"/>
        <v>154957.32999999999</v>
      </c>
      <c r="G18" s="13">
        <f t="shared" si="1"/>
        <v>145311.59999999998</v>
      </c>
      <c r="H18" s="13">
        <f t="shared" si="1"/>
        <v>163877.04999999999</v>
      </c>
      <c r="I18" s="13">
        <f t="shared" si="1"/>
        <v>155191.00999999998</v>
      </c>
      <c r="J18" s="13">
        <f t="shared" si="1"/>
        <v>170452.91999999998</v>
      </c>
      <c r="K18" s="13">
        <f t="shared" si="1"/>
        <v>181246.94</v>
      </c>
      <c r="L18" s="13">
        <f t="shared" si="1"/>
        <v>0</v>
      </c>
      <c r="M18" s="13">
        <f t="shared" si="1"/>
        <v>0</v>
      </c>
      <c r="N18" s="13">
        <f t="shared" si="1"/>
        <v>1698651.58</v>
      </c>
    </row>
    <row r="19" spans="1:14" ht="15" customHeight="1" x14ac:dyDescent="0.25">
      <c r="A19" s="15" t="s">
        <v>22</v>
      </c>
      <c r="B19" s="16">
        <v>161086.56</v>
      </c>
      <c r="C19" s="16">
        <v>171192.8</v>
      </c>
      <c r="D19" s="16">
        <v>154332.16</v>
      </c>
      <c r="E19" s="16">
        <v>184095.23</v>
      </c>
      <c r="F19" s="16">
        <v>143275.26999999999</v>
      </c>
      <c r="G19" s="16">
        <v>138297.07999999999</v>
      </c>
      <c r="H19" s="16">
        <v>143125.66</v>
      </c>
      <c r="I19" s="16">
        <v>144039.57999999999</v>
      </c>
      <c r="J19" s="16">
        <v>151203.24</v>
      </c>
      <c r="K19" s="16">
        <v>156415.35999999999</v>
      </c>
      <c r="L19" s="16">
        <v>0</v>
      </c>
      <c r="M19" s="16">
        <v>0</v>
      </c>
      <c r="N19" s="13">
        <f>SUM(B19:M19)</f>
        <v>1547062.94</v>
      </c>
    </row>
    <row r="20" spans="1:14" ht="15" customHeight="1" x14ac:dyDescent="0.25">
      <c r="A20" s="15" t="s">
        <v>23</v>
      </c>
      <c r="B20" s="16">
        <v>5258.14</v>
      </c>
      <c r="C20" s="16">
        <v>428.45</v>
      </c>
      <c r="D20" s="16">
        <v>0</v>
      </c>
      <c r="E20" s="16">
        <v>3670.81</v>
      </c>
      <c r="F20" s="16">
        <v>437.84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3">
        <f>SUM(B20:M20)</f>
        <v>9795.24</v>
      </c>
    </row>
    <row r="21" spans="1:14" ht="15" customHeight="1" x14ac:dyDescent="0.25">
      <c r="A21" s="15" t="s">
        <v>24</v>
      </c>
      <c r="B21" s="16">
        <v>7440.68</v>
      </c>
      <c r="C21" s="16">
        <v>7430.99</v>
      </c>
      <c r="D21" s="16">
        <v>0</v>
      </c>
      <c r="E21" s="16">
        <v>32678.91</v>
      </c>
      <c r="F21" s="16">
        <v>11244.22</v>
      </c>
      <c r="G21" s="16">
        <v>7014.52</v>
      </c>
      <c r="H21" s="16">
        <v>20751.39</v>
      </c>
      <c r="I21" s="16">
        <v>11151.43</v>
      </c>
      <c r="J21" s="16">
        <v>19249.68</v>
      </c>
      <c r="K21" s="16">
        <v>24831.58</v>
      </c>
      <c r="L21" s="16">
        <v>0</v>
      </c>
      <c r="M21" s="16">
        <v>0</v>
      </c>
      <c r="N21" s="13">
        <f>SUM(B21:M21)</f>
        <v>141793.40000000002</v>
      </c>
    </row>
    <row r="22" spans="1:14" ht="15" customHeight="1" x14ac:dyDescent="0.25">
      <c r="A22" s="15" t="s">
        <v>25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3">
        <v>0</v>
      </c>
    </row>
    <row r="23" spans="1:14" ht="15" customHeight="1" x14ac:dyDescent="0.25">
      <c r="A23" s="15" t="s">
        <v>26</v>
      </c>
      <c r="B23" s="16">
        <v>53228.39</v>
      </c>
      <c r="C23" s="16">
        <v>54269.35</v>
      </c>
      <c r="D23" s="16">
        <v>53070</v>
      </c>
      <c r="E23" s="16">
        <v>57266.81</v>
      </c>
      <c r="F23" s="16">
        <v>54148.45</v>
      </c>
      <c r="G23" s="16">
        <v>58255.19</v>
      </c>
      <c r="H23" s="16">
        <v>59215.78</v>
      </c>
      <c r="I23" s="16">
        <v>65047.99</v>
      </c>
      <c r="J23" s="16">
        <v>56638.67</v>
      </c>
      <c r="K23" s="16">
        <v>54873.599999999999</v>
      </c>
      <c r="L23" s="16">
        <v>0</v>
      </c>
      <c r="M23" s="16">
        <v>0</v>
      </c>
      <c r="N23" s="13">
        <f t="shared" ref="N23:N29" si="2">SUM(B23:M23)</f>
        <v>566014.23</v>
      </c>
    </row>
    <row r="24" spans="1:14" ht="15" customHeight="1" x14ac:dyDescent="0.25">
      <c r="A24" s="15" t="s">
        <v>27</v>
      </c>
      <c r="B24" s="16">
        <v>9720.6200000000008</v>
      </c>
      <c r="C24" s="16">
        <v>11162.84</v>
      </c>
      <c r="D24" s="16">
        <v>12408.36</v>
      </c>
      <c r="E24" s="16">
        <v>7067.72</v>
      </c>
      <c r="F24" s="16">
        <v>8484.98</v>
      </c>
      <c r="G24" s="16">
        <v>6621.05</v>
      </c>
      <c r="H24" s="16">
        <v>14029.63</v>
      </c>
      <c r="I24" s="16">
        <v>9572.77</v>
      </c>
      <c r="J24" s="16">
        <v>4076.17</v>
      </c>
      <c r="K24" s="16">
        <v>13165.46</v>
      </c>
      <c r="L24" s="16">
        <v>0</v>
      </c>
      <c r="M24" s="16">
        <v>0</v>
      </c>
      <c r="N24" s="13">
        <f t="shared" si="2"/>
        <v>96309.6</v>
      </c>
    </row>
    <row r="25" spans="1:14" ht="15" customHeight="1" x14ac:dyDescent="0.25">
      <c r="A25" s="15" t="s">
        <v>28</v>
      </c>
      <c r="B25" s="18">
        <v>1410</v>
      </c>
      <c r="C25" s="16">
        <v>1410</v>
      </c>
      <c r="D25" s="16">
        <v>0</v>
      </c>
      <c r="E25" s="16">
        <v>0</v>
      </c>
      <c r="F25" s="16">
        <v>4450</v>
      </c>
      <c r="G25" s="16">
        <v>2208.9899999999998</v>
      </c>
      <c r="H25" s="16">
        <v>0</v>
      </c>
      <c r="I25" s="16">
        <v>0</v>
      </c>
      <c r="J25" s="16">
        <v>0</v>
      </c>
      <c r="K25" s="16">
        <v>302.25</v>
      </c>
      <c r="L25" s="16">
        <v>0</v>
      </c>
      <c r="M25" s="16">
        <v>0</v>
      </c>
      <c r="N25" s="13">
        <f t="shared" si="2"/>
        <v>9781.24</v>
      </c>
    </row>
    <row r="26" spans="1:14" ht="27.75" customHeight="1" x14ac:dyDescent="0.25">
      <c r="A26" s="15" t="s">
        <v>29</v>
      </c>
      <c r="B26" s="16">
        <v>8081.08</v>
      </c>
      <c r="C26" s="16">
        <v>8880.14</v>
      </c>
      <c r="D26" s="16">
        <v>7375.04</v>
      </c>
      <c r="E26" s="16">
        <v>6352.57</v>
      </c>
      <c r="F26" s="16">
        <v>5074.83</v>
      </c>
      <c r="G26" s="16">
        <v>5013.3599999999997</v>
      </c>
      <c r="H26" s="16">
        <v>4204.2299999999996</v>
      </c>
      <c r="I26" s="16">
        <v>6976</v>
      </c>
      <c r="J26" s="16">
        <v>4221.0600000000004</v>
      </c>
      <c r="K26" s="16">
        <v>5361.26</v>
      </c>
      <c r="L26" s="16">
        <v>0</v>
      </c>
      <c r="M26" s="16">
        <v>0</v>
      </c>
      <c r="N26" s="13">
        <f t="shared" si="2"/>
        <v>61539.57</v>
      </c>
    </row>
    <row r="27" spans="1:14" ht="15" customHeight="1" x14ac:dyDescent="0.25">
      <c r="A27" s="15" t="s">
        <v>30</v>
      </c>
      <c r="B27" s="23">
        <v>483.39</v>
      </c>
      <c r="C27" s="23">
        <v>309.45999999999998</v>
      </c>
      <c r="D27" s="23">
        <v>363.41</v>
      </c>
      <c r="E27" s="23">
        <v>306.27999999999997</v>
      </c>
      <c r="F27" s="23">
        <v>306.89</v>
      </c>
      <c r="G27" s="23">
        <v>336.75</v>
      </c>
      <c r="H27" s="23">
        <v>307.87</v>
      </c>
      <c r="I27" s="23">
        <v>286.97000000000003</v>
      </c>
      <c r="J27" s="23">
        <v>258.04000000000002</v>
      </c>
      <c r="K27" s="23">
        <v>304.33999999999997</v>
      </c>
      <c r="L27" s="23">
        <v>0</v>
      </c>
      <c r="M27" s="23">
        <v>0</v>
      </c>
      <c r="N27" s="13">
        <f t="shared" si="2"/>
        <v>3263.3999999999996</v>
      </c>
    </row>
    <row r="28" spans="1:14" ht="15" customHeight="1" x14ac:dyDescent="0.25">
      <c r="A28" s="15" t="s">
        <v>31</v>
      </c>
      <c r="B28" s="16">
        <v>98.41</v>
      </c>
      <c r="C28" s="16">
        <v>773.52</v>
      </c>
      <c r="D28" s="16">
        <v>307.2</v>
      </c>
      <c r="E28" s="16">
        <v>938.91</v>
      </c>
      <c r="F28" s="16">
        <v>566.85</v>
      </c>
      <c r="G28" s="16">
        <v>542.23</v>
      </c>
      <c r="H28" s="16">
        <v>723</v>
      </c>
      <c r="I28" s="16">
        <v>801.4</v>
      </c>
      <c r="J28" s="16">
        <v>539</v>
      </c>
      <c r="K28" s="16">
        <v>0</v>
      </c>
      <c r="L28" s="16">
        <v>0</v>
      </c>
      <c r="M28" s="16">
        <v>0</v>
      </c>
      <c r="N28" s="13">
        <f t="shared" si="2"/>
        <v>5290.5199999999995</v>
      </c>
    </row>
    <row r="29" spans="1:14" ht="15" customHeight="1" x14ac:dyDescent="0.25">
      <c r="A29" s="15" t="s">
        <v>35</v>
      </c>
      <c r="B29" s="16">
        <v>4309.47</v>
      </c>
      <c r="C29" s="16">
        <v>4309.47</v>
      </c>
      <c r="D29" s="16">
        <v>2298.38</v>
      </c>
      <c r="E29" s="16">
        <v>2262.4699999999998</v>
      </c>
      <c r="F29" s="16">
        <v>3770.79</v>
      </c>
      <c r="G29" s="16">
        <v>3770.79</v>
      </c>
      <c r="H29" s="16">
        <v>3770.79</v>
      </c>
      <c r="I29" s="16">
        <v>3770.79</v>
      </c>
      <c r="J29" s="16">
        <v>3857.89</v>
      </c>
      <c r="K29" s="16">
        <v>3857.89</v>
      </c>
      <c r="L29" s="16">
        <v>0</v>
      </c>
      <c r="M29" s="16">
        <v>0</v>
      </c>
      <c r="N29" s="13">
        <f t="shared" si="2"/>
        <v>35978.730000000003</v>
      </c>
    </row>
    <row r="30" spans="1:14" ht="15" customHeight="1" x14ac:dyDescent="0.25">
      <c r="A30" s="12" t="s">
        <v>13</v>
      </c>
      <c r="B30" s="13">
        <f>SUM(B19:B29)</f>
        <v>251116.74000000002</v>
      </c>
      <c r="C30" s="13">
        <f t="shared" ref="C30:N30" si="3">SUM(C19:C29)</f>
        <v>260167.02</v>
      </c>
      <c r="D30" s="13">
        <f t="shared" si="3"/>
        <v>230154.55000000005</v>
      </c>
      <c r="E30" s="13">
        <f t="shared" si="3"/>
        <v>294639.70999999996</v>
      </c>
      <c r="F30" s="13">
        <f t="shared" si="3"/>
        <v>231760.12</v>
      </c>
      <c r="G30" s="13">
        <f t="shared" si="3"/>
        <v>222059.95999999996</v>
      </c>
      <c r="H30" s="13">
        <f t="shared" si="3"/>
        <v>246128.35</v>
      </c>
      <c r="I30" s="13">
        <f t="shared" si="3"/>
        <v>241646.92999999996</v>
      </c>
      <c r="J30" s="13">
        <f t="shared" si="3"/>
        <v>240043.75</v>
      </c>
      <c r="K30" s="13">
        <f t="shared" si="3"/>
        <v>259111.74000000002</v>
      </c>
      <c r="L30" s="13">
        <f t="shared" si="3"/>
        <v>0</v>
      </c>
      <c r="M30" s="13">
        <f t="shared" si="3"/>
        <v>0</v>
      </c>
      <c r="N30" s="13">
        <f t="shared" si="3"/>
        <v>2476828.87</v>
      </c>
    </row>
    <row r="31" spans="1:14" ht="15" customHeight="1" x14ac:dyDescent="0.25">
      <c r="A31" s="12" t="s">
        <v>32</v>
      </c>
      <c r="B31" s="24">
        <f>B15-B30</f>
        <v>18206.859999999957</v>
      </c>
      <c r="C31" s="24">
        <f t="shared" ref="C31:N31" si="4">C15-C30</f>
        <v>9107.4499999999825</v>
      </c>
      <c r="D31" s="24">
        <f t="shared" si="4"/>
        <v>39121.129999999946</v>
      </c>
      <c r="E31" s="24">
        <f t="shared" si="4"/>
        <v>-25436.409999999974</v>
      </c>
      <c r="F31" s="24">
        <f t="shared" si="4"/>
        <v>37462.410000000033</v>
      </c>
      <c r="G31" s="24">
        <f t="shared" si="4"/>
        <v>47166.390000000014</v>
      </c>
      <c r="H31" s="24">
        <f t="shared" si="4"/>
        <v>23085.47</v>
      </c>
      <c r="I31" s="24">
        <f t="shared" si="4"/>
        <v>27509.350000000064</v>
      </c>
      <c r="J31" s="24">
        <f t="shared" si="4"/>
        <v>29096.619999999995</v>
      </c>
      <c r="K31" s="24">
        <f t="shared" si="4"/>
        <v>10054.100000000006</v>
      </c>
      <c r="L31" s="24">
        <f t="shared" si="4"/>
        <v>0</v>
      </c>
      <c r="M31" s="24">
        <f t="shared" si="4"/>
        <v>0</v>
      </c>
      <c r="N31" s="24">
        <f t="shared" si="4"/>
        <v>215373.37000000011</v>
      </c>
    </row>
    <row r="32" spans="1:14" s="14" customFormat="1" ht="31.5" customHeight="1" x14ac:dyDescent="0.25">
      <c r="A32" s="12" t="s">
        <v>33</v>
      </c>
      <c r="B32" s="13">
        <f>B9+B15-B30</f>
        <v>128411.30999999997</v>
      </c>
      <c r="C32" s="13">
        <f t="shared" ref="C32:M32" si="5">C9+C15-C30</f>
        <v>137518.75999999998</v>
      </c>
      <c r="D32" s="13">
        <f t="shared" si="5"/>
        <v>176639.88999999996</v>
      </c>
      <c r="E32" s="13">
        <f t="shared" si="5"/>
        <v>151203.48000000004</v>
      </c>
      <c r="F32" s="13">
        <f t="shared" si="5"/>
        <v>188665.89</v>
      </c>
      <c r="G32" s="13">
        <f t="shared" si="5"/>
        <v>235832.28000000003</v>
      </c>
      <c r="H32" s="13">
        <f t="shared" si="5"/>
        <v>258917.74999999997</v>
      </c>
      <c r="I32" s="13">
        <f t="shared" si="5"/>
        <v>286427.10000000009</v>
      </c>
      <c r="J32" s="13">
        <f t="shared" si="5"/>
        <v>315523.71999999997</v>
      </c>
      <c r="K32" s="13">
        <f t="shared" si="5"/>
        <v>325577.82000000007</v>
      </c>
      <c r="L32" s="13">
        <f t="shared" si="5"/>
        <v>0</v>
      </c>
      <c r="M32" s="13">
        <f t="shared" si="5"/>
        <v>0</v>
      </c>
      <c r="N32" s="25" t="s">
        <v>15</v>
      </c>
    </row>
    <row r="33" spans="1:1" ht="15" customHeight="1" x14ac:dyDescent="0.25">
      <c r="A33" s="2"/>
    </row>
    <row r="34" spans="1:1" ht="15" customHeight="1" x14ac:dyDescent="0.25">
      <c r="A34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dcterms:created xsi:type="dcterms:W3CDTF">2020-05-11T20:12:16Z</dcterms:created>
  <dcterms:modified xsi:type="dcterms:W3CDTF">2020-11-20T11:19:32Z</dcterms:modified>
</cp:coreProperties>
</file>