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SRLM\07 - Prestadores de Serviços\2021\"/>
    </mc:Choice>
  </mc:AlternateContent>
  <xr:revisionPtr revIDLastSave="0" documentId="13_ncr:1_{C2D11535-711F-4665-96FC-0D042820650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2021" sheetId="6" r:id="rId1"/>
  </sheets>
  <definedNames>
    <definedName name="_xlnm.Print_Area" localSheetId="0">'2021'!$A$1:$Y$72</definedName>
  </definedNames>
  <calcPr calcId="191029"/>
</workbook>
</file>

<file path=xl/calcChain.xml><?xml version="1.0" encoding="utf-8"?>
<calcChain xmlns="http://schemas.openxmlformats.org/spreadsheetml/2006/main">
  <c r="X72" i="6" l="1"/>
  <c r="W72" i="6"/>
  <c r="V72" i="6"/>
  <c r="U72" i="6"/>
  <c r="T72" i="6"/>
  <c r="S72" i="6"/>
  <c r="R72" i="6"/>
  <c r="Q72" i="6"/>
  <c r="P72" i="6"/>
  <c r="O72" i="6"/>
  <c r="N72" i="6"/>
  <c r="M72" i="6"/>
  <c r="Y68" i="6"/>
  <c r="Y70" i="6"/>
  <c r="Y69" i="6"/>
  <c r="Y67" i="6" l="1"/>
  <c r="Y8" i="6"/>
  <c r="X12" i="6"/>
  <c r="W12" i="6"/>
  <c r="V12" i="6"/>
  <c r="U12" i="6"/>
  <c r="T12" i="6"/>
  <c r="S12" i="6"/>
  <c r="R12" i="6"/>
  <c r="Q12" i="6"/>
  <c r="P12" i="6"/>
  <c r="O12" i="6"/>
  <c r="N12" i="6"/>
  <c r="M12" i="6"/>
  <c r="Y72" i="6" l="1"/>
  <c r="X44" i="6" l="1"/>
  <c r="W44" i="6"/>
  <c r="V44" i="6"/>
  <c r="U44" i="6"/>
  <c r="T44" i="6"/>
  <c r="S44" i="6"/>
  <c r="R44" i="6"/>
  <c r="Q44" i="6"/>
  <c r="P44" i="6"/>
  <c r="O44" i="6"/>
  <c r="N44" i="6"/>
  <c r="M44" i="6"/>
  <c r="X35" i="6"/>
  <c r="W35" i="6"/>
  <c r="V35" i="6"/>
  <c r="U35" i="6"/>
  <c r="T35" i="6"/>
  <c r="S35" i="6"/>
  <c r="R35" i="6"/>
  <c r="Q35" i="6"/>
  <c r="P35" i="6"/>
  <c r="O35" i="6"/>
  <c r="N35" i="6"/>
  <c r="M35" i="6"/>
  <c r="X30" i="6"/>
  <c r="W30" i="6"/>
  <c r="V30" i="6"/>
  <c r="U30" i="6"/>
  <c r="T30" i="6"/>
  <c r="S30" i="6"/>
  <c r="R30" i="6"/>
  <c r="Q30" i="6"/>
  <c r="P30" i="6"/>
  <c r="O30" i="6"/>
  <c r="N30" i="6"/>
  <c r="M30" i="6"/>
  <c r="Y29" i="6"/>
  <c r="Y34" i="6"/>
  <c r="Y30" i="6" l="1"/>
  <c r="X52" i="6" l="1"/>
  <c r="W52" i="6"/>
  <c r="V52" i="6"/>
  <c r="U52" i="6"/>
  <c r="T52" i="6"/>
  <c r="S52" i="6"/>
  <c r="R52" i="6"/>
  <c r="Q52" i="6"/>
  <c r="X56" i="6" l="1"/>
  <c r="W56" i="6"/>
  <c r="V56" i="6"/>
  <c r="U56" i="6"/>
  <c r="T56" i="6"/>
  <c r="S56" i="6"/>
  <c r="R56" i="6"/>
  <c r="Q56" i="6"/>
  <c r="P56" i="6"/>
  <c r="O56" i="6"/>
  <c r="N56" i="6"/>
  <c r="M56" i="6"/>
  <c r="Q40" i="6" l="1"/>
  <c r="R40" i="6"/>
  <c r="S40" i="6"/>
  <c r="T40" i="6"/>
  <c r="U40" i="6"/>
  <c r="V40" i="6"/>
  <c r="W40" i="6"/>
  <c r="X40" i="6"/>
  <c r="N40" i="6"/>
  <c r="O40" i="6"/>
  <c r="P40" i="6"/>
  <c r="M40" i="6"/>
  <c r="Y40" i="6" l="1"/>
  <c r="Y51" i="6"/>
  <c r="P52" i="6"/>
  <c r="O52" i="6"/>
  <c r="N52" i="6"/>
  <c r="M52" i="6"/>
  <c r="P22" i="6"/>
  <c r="Y63" i="6"/>
  <c r="Y55" i="6"/>
  <c r="Y56" i="6" s="1"/>
  <c r="Y47" i="6"/>
  <c r="Y43" i="6"/>
  <c r="Y25" i="6"/>
  <c r="Y21" i="6"/>
  <c r="Y20" i="6"/>
  <c r="Y19" i="6"/>
  <c r="Y15" i="6"/>
  <c r="Y11" i="6"/>
  <c r="Y9" i="6"/>
  <c r="Y10" i="6"/>
  <c r="Y38" i="6"/>
  <c r="O22" i="6"/>
  <c r="N22" i="6"/>
  <c r="M22" i="6"/>
  <c r="M16" i="6"/>
  <c r="M64" i="6"/>
  <c r="M48" i="6"/>
  <c r="M26" i="6"/>
  <c r="N48" i="6"/>
  <c r="O48" i="6"/>
  <c r="P48" i="6"/>
  <c r="Q48" i="6"/>
  <c r="R48" i="6"/>
  <c r="S48" i="6"/>
  <c r="T48" i="6"/>
  <c r="U48" i="6"/>
  <c r="V48" i="6"/>
  <c r="W48" i="6"/>
  <c r="X48" i="6"/>
  <c r="M60" i="6"/>
  <c r="Y39" i="6"/>
  <c r="W64" i="6"/>
  <c r="W60" i="6"/>
  <c r="W22" i="6"/>
  <c r="V22" i="6"/>
  <c r="T60" i="6"/>
  <c r="T22" i="6"/>
  <c r="S16" i="6"/>
  <c r="S22" i="6"/>
  <c r="S64" i="6"/>
  <c r="S60" i="6"/>
  <c r="R64" i="6"/>
  <c r="R26" i="6"/>
  <c r="R22" i="6"/>
  <c r="R16" i="6"/>
  <c r="R60" i="6"/>
  <c r="Q60" i="6"/>
  <c r="P60" i="6"/>
  <c r="O60" i="6"/>
  <c r="X60" i="6"/>
  <c r="X22" i="6"/>
  <c r="X16" i="6"/>
  <c r="V60" i="6"/>
  <c r="U22" i="6"/>
  <c r="U16" i="6"/>
  <c r="T16" i="6"/>
  <c r="Q22" i="6"/>
  <c r="N16" i="6"/>
  <c r="O16" i="6"/>
  <c r="P16" i="6"/>
  <c r="Q16" i="6"/>
  <c r="V16" i="6"/>
  <c r="W16" i="6"/>
  <c r="N26" i="6"/>
  <c r="O26" i="6"/>
  <c r="P26" i="6"/>
  <c r="Q26" i="6"/>
  <c r="S26" i="6"/>
  <c r="T26" i="6"/>
  <c r="U26" i="6"/>
  <c r="V26" i="6"/>
  <c r="W26" i="6"/>
  <c r="X26" i="6"/>
  <c r="N64" i="6"/>
  <c r="O64" i="6"/>
  <c r="P64" i="6"/>
  <c r="Q64" i="6"/>
  <c r="T64" i="6"/>
  <c r="U64" i="6"/>
  <c r="V64" i="6"/>
  <c r="X64" i="6"/>
  <c r="N60" i="6"/>
  <c r="U60" i="6"/>
  <c r="Y59" i="6"/>
  <c r="Y26" i="6" l="1"/>
  <c r="Y16" i="6"/>
  <c r="Y44" i="6"/>
  <c r="Y22" i="6"/>
  <c r="Y48" i="6"/>
  <c r="Y64" i="6"/>
  <c r="Y60" i="6"/>
  <c r="Y35" i="6"/>
  <c r="Y12" i="6"/>
  <c r="Y52" i="6"/>
</calcChain>
</file>

<file path=xl/sharedStrings.xml><?xml version="1.0" encoding="utf-8"?>
<sst xmlns="http://schemas.openxmlformats.org/spreadsheetml/2006/main" count="282" uniqueCount="218">
  <si>
    <t>Total</t>
  </si>
  <si>
    <t>FEVEREIRO</t>
  </si>
  <si>
    <t>JANEIRO</t>
  </si>
  <si>
    <t>Serviços de Processamento de Dados</t>
  </si>
  <si>
    <t>Serviços de Auditoria</t>
  </si>
  <si>
    <t>Data da Contratação</t>
  </si>
  <si>
    <t>Data do Aditivo</t>
  </si>
  <si>
    <t>Objeto do Contrato</t>
  </si>
  <si>
    <t>xxxxxxxxxx</t>
  </si>
  <si>
    <t>Auditoria Contábil</t>
  </si>
  <si>
    <t>01.07.2010</t>
  </si>
  <si>
    <t>31.08.2009</t>
  </si>
  <si>
    <t>Serviços Médicos</t>
  </si>
  <si>
    <t>01.04.2012</t>
  </si>
  <si>
    <t>Reprodução de Documentos</t>
  </si>
  <si>
    <t>Telecomunições e Internet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</si>
  <si>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</si>
  <si>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</si>
  <si>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</si>
  <si>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</si>
  <si>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</si>
  <si>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</si>
  <si>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</si>
  <si>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</si>
  <si>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</si>
  <si>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</si>
  <si>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Serviços de Coleta de Lixo Hospitalar</t>
  </si>
  <si>
    <t>Serviços de Reprodução de Documentos</t>
  </si>
  <si>
    <t>10.883.685/0001-15</t>
  </si>
  <si>
    <t>Telecomunicações (Internet)</t>
  </si>
  <si>
    <t>Seguros</t>
  </si>
  <si>
    <t>Seguro Predial</t>
  </si>
  <si>
    <t>61.198.164/0001-60</t>
  </si>
  <si>
    <t>CNPJ</t>
  </si>
  <si>
    <t>Serviços de Manutenção Predial</t>
  </si>
  <si>
    <t>Guizzo Controle de Vetores e Pragas EIRELLI - EPP</t>
  </si>
  <si>
    <t>22.688.290/0001-40</t>
  </si>
  <si>
    <t>Serviços de Desinsetização</t>
  </si>
  <si>
    <t>TOTAL</t>
  </si>
  <si>
    <t>Serviço de controle de vetores, pragas, limpeza e higienização de caixas d'agua</t>
  </si>
  <si>
    <t>Serviço de coleta, transporte, tratamento e disposição final de resíduos de serviços de saúde</t>
  </si>
  <si>
    <t>Lollo Comércio de Equipamentos Eletrônicos Ltda - EPP</t>
  </si>
  <si>
    <t>07.330.659/0001-55</t>
  </si>
  <si>
    <t>Monitoramento, recebimento e arquivamento de imagem</t>
  </si>
  <si>
    <t>Monitoramento eletrônico de alarme por GPRS</t>
  </si>
  <si>
    <t>Philips Clinical Informatics - Sistemas de Informação Ltda</t>
  </si>
  <si>
    <t>01.950.338/0001-77</t>
  </si>
  <si>
    <t>Cessão de direito de uso de software e outras avenças (Tasy)</t>
  </si>
  <si>
    <t>V. M. Vaz Eireli (Lynx Elevadores)</t>
  </si>
  <si>
    <t>14.926.817/0001-08</t>
  </si>
  <si>
    <t>Manutenção preventiva e corretiva para elevador de 2 (duas) paradas, hidráulico.</t>
  </si>
  <si>
    <t>Benez &amp; Benez Serviços Médicos Ltda</t>
  </si>
  <si>
    <t>13.859.958/0001-84</t>
  </si>
  <si>
    <t>C S M - Serviços Médicos Ltda - ME</t>
  </si>
  <si>
    <t>19.983.879/0001-67</t>
  </si>
  <si>
    <t>Clinica de Ortopedia, Fisiatria e Medicina Esportiva Ltda - Epp</t>
  </si>
  <si>
    <t>65.707.838/0001-65</t>
  </si>
  <si>
    <t>Serviços de Monitoramento - Imagem e Alarme</t>
  </si>
  <si>
    <t>Mejan Soluções Sustentáveis LTDA - ME</t>
  </si>
  <si>
    <t>13.350.700/0001-58</t>
  </si>
  <si>
    <t>Fascina &amp; Fascina Transporte Ltda</t>
  </si>
  <si>
    <t>03.590.482/0001-75</t>
  </si>
  <si>
    <t>Prestação de Serviços Especializados de Transporte Rodoviário de Cadeiras de Rodas</t>
  </si>
  <si>
    <t>Serviços de Transporte de Cadeiras de Rodas</t>
  </si>
  <si>
    <t>Plis Inteligência em Tecnologia Ltda - ME</t>
  </si>
  <si>
    <t>08.941.645/0001-30</t>
  </si>
  <si>
    <t>Fornecimento de Conectividade IP (internet)</t>
  </si>
  <si>
    <t>Serviços de manutenção em relógio de ponto</t>
  </si>
  <si>
    <t>Calejon &amp; Calejon Ltda - ME</t>
  </si>
  <si>
    <t>07.205.546/0001-28</t>
  </si>
  <si>
    <t>Serviços de manutenção de relógio de ponto e seu correspondente software</t>
  </si>
  <si>
    <t>Status do Contrato</t>
  </si>
  <si>
    <t>Tipo</t>
  </si>
  <si>
    <t>Número</t>
  </si>
  <si>
    <t>Identificação das Partes</t>
  </si>
  <si>
    <t>Sócios/CPF</t>
  </si>
  <si>
    <t>Ativo</t>
  </si>
  <si>
    <t>Prestação de Serviço de Cessão de Direito de Uso</t>
  </si>
  <si>
    <t>08/2017</t>
  </si>
  <si>
    <t>Vigência</t>
  </si>
  <si>
    <t>Condições de Pagamento</t>
  </si>
  <si>
    <t>Leandro Camargo Mazzoni  CPF: 280.790.328-23</t>
  </si>
  <si>
    <t>Início: 19/07/2017                  Término: 30/06/2022</t>
  </si>
  <si>
    <t>Pagamento mensal - R$ 1.853,00 (jan. a nov) e R$ 1.926,75 a partir de dez.</t>
  </si>
  <si>
    <t>Serviço de Manutenção de Software</t>
  </si>
  <si>
    <t>13/2018</t>
  </si>
  <si>
    <t>Data Assinatura</t>
  </si>
  <si>
    <t>19/07/2017</t>
  </si>
  <si>
    <t>01/07/2018</t>
  </si>
  <si>
    <t>Transporte Rodoviário de Cadeiras de Rodas</t>
  </si>
  <si>
    <t>02/2019</t>
  </si>
  <si>
    <t>José Roberto Fascina CPF: 050.950.798-01 / Marcos Antonio Fascina CPF: 118.138.558-03</t>
  </si>
  <si>
    <t>10/04/2019</t>
  </si>
  <si>
    <t>R$16,00 por unidade</t>
  </si>
  <si>
    <t>Prestação de Serviço Coleta de Resíduos da Saúde</t>
  </si>
  <si>
    <t>Luciana Mejan CPF: 276.636.488-97 / Mariana Mejan CPF: 325.014.448-76</t>
  </si>
  <si>
    <t>Prestação de Serviço de Dedetização</t>
  </si>
  <si>
    <t>José Antonio Guizzo CPF: 019.019.488-03</t>
  </si>
  <si>
    <t>S/A - Sociedade Anônima</t>
  </si>
  <si>
    <t>Prestação de Serviço de manutenção Relógio de Ponto</t>
  </si>
  <si>
    <t>05/2018</t>
  </si>
  <si>
    <t>Pagamento mensal - R$ 200,00</t>
  </si>
  <si>
    <t>Cilmar Cesar Calejon dos Santos CPF: 383.817.021-00 / Larissa Calejon Messias de Lima CPF: 222.550.028-25</t>
  </si>
  <si>
    <t>Prestação de Serviço de Monitoramento de Imagem</t>
  </si>
  <si>
    <t>Prestação de Serviço de Monitoramento de Alarme</t>
  </si>
  <si>
    <t>07/2018</t>
  </si>
  <si>
    <t>06/2018</t>
  </si>
  <si>
    <t>Pagamento mensal - R$ 374,33</t>
  </si>
  <si>
    <t>Pagamento mensal - R$ 70,23</t>
  </si>
  <si>
    <t>Eder Willians de Lollo CPF: 121.669.728-02 / Joao Luis de Lollo CPF: 159.216.698-90 / Wilson Jose de Lollo CPF: 181.476.938-26</t>
  </si>
  <si>
    <t>Prestação de Serviço de Disponibilização  de Conectividade IP</t>
  </si>
  <si>
    <t>09/2018</t>
  </si>
  <si>
    <t>Pagamento mensal - R$ 900,00</t>
  </si>
  <si>
    <t>Douglas da Silva Moraes CPF: 213.982.628-03 / Thiago da Silva Moraes CPF: 321.992.698-33</t>
  </si>
  <si>
    <t>Prestação de Serviço Médico e Responsabilidade Técnica</t>
  </si>
  <si>
    <t>Serviços médicos de fisiatria e responsabilidade técnica</t>
  </si>
  <si>
    <t>10/2018</t>
  </si>
  <si>
    <t>R$ 150,00 por horas trabalhadas</t>
  </si>
  <si>
    <t>Serviços médicos na especialidade de Fisiatria</t>
  </si>
  <si>
    <t>Flavio Henrique Nuevo Benez dos Santos CPF: 276.596.958-27 / Marcelo Augusto Nuevo Benez dos Santos CPF: 251.837.208-35</t>
  </si>
  <si>
    <t>Prestação de Serviço de Manutenção de Elevador</t>
  </si>
  <si>
    <t>11/2018</t>
  </si>
  <si>
    <t>Vilmar Muling Vaz CPF: 474.438.980-53</t>
  </si>
  <si>
    <t>Prestação de Serviço de Consultoria em Fisiatria</t>
  </si>
  <si>
    <t>Consultoria Médica em Fisiatria</t>
  </si>
  <si>
    <t>Pagamento Mensal - R$ 6.000,00</t>
  </si>
  <si>
    <t>Alceu Gomes Chueire CPF: 025.857.838-63 / Alceu Jose Fornari Gomes Chueire CPF: 359.241.028-82 / Regina Helena Morganti Fornari Chueire CPF: 045.731.488-50</t>
  </si>
  <si>
    <t>Prestação de Serviço de Impressões e Equipamentos</t>
  </si>
  <si>
    <t>Prestação de Serviços Médicos em Fisiatria</t>
  </si>
  <si>
    <t>15/2018</t>
  </si>
  <si>
    <t>R$ 136,00 por hora trabalhada</t>
  </si>
  <si>
    <t>Claudia Susana Mantovani CPF: 148.402.498-22 / Cristiano Sircili Garbin CPF: 094.587.158-90</t>
  </si>
  <si>
    <t>Prestação de Serviço de Auditoria</t>
  </si>
  <si>
    <t>-</t>
  </si>
  <si>
    <t>Alberto Francisco Costa CPF: 067.463.468-38 / Emerson dos Santos Oliveira CPF: 215.929.988-01</t>
  </si>
  <si>
    <t>02/12/2019</t>
  </si>
  <si>
    <t>CS Soluções em Software de Gestão Empresarial</t>
  </si>
  <si>
    <t>01.958.002/0001-50</t>
  </si>
  <si>
    <t>José Antonio de Mello CPF: 023.664.318-56 / Edson de Carvalho CPF: 095.540.638-22 / Elcio Gomes Montoro CPF: 095.520.038-57 / Edson Gomes Montoro CPF: 117.043.678-16 / Osmair Francisco Barrichello CPF: 017.119.948-04</t>
  </si>
  <si>
    <t>Prestação de serviços de manutenção em banco de dados oracle.</t>
  </si>
  <si>
    <t>Pagamento Mensal
Parcelas de R$ 680,00</t>
  </si>
  <si>
    <t>48/2020</t>
  </si>
  <si>
    <t>Syspec Informatica Eireli</t>
  </si>
  <si>
    <t>67.220.871/0001-91</t>
  </si>
  <si>
    <t>José Oswaldo de Araujo Lima Filho CPF: 066.028.628-98</t>
  </si>
  <si>
    <t>Prestação de serviço de locação e manutenção de software de gestão ambulatorial e implantação do sistema.</t>
  </si>
  <si>
    <t>04/05/2020</t>
  </si>
  <si>
    <t>Período: 24 meses
Inicio: 23/05/2020            Término: 23/05/2022</t>
  </si>
  <si>
    <t>12/05/2020</t>
  </si>
  <si>
    <t>Núcleo Fiscal Consultoria e Soluções Fiscais</t>
  </si>
  <si>
    <t>13.797.961/0001-10</t>
  </si>
  <si>
    <t>Elaboração do arquivo digital ECD (SPED Contábil)</t>
  </si>
  <si>
    <t>Alexandre Rodrigues de Moura CPF: 218.080.448-27 / Alexandre dos Santos CPF: 184.650.838-00</t>
  </si>
  <si>
    <t>Elaboração de arquivo digital ECD (Escrituração Contábil Digital - Ano Calendário 2019).</t>
  </si>
  <si>
    <t>Início: 04/05/2020            Termino: 31/07/2020</t>
  </si>
  <si>
    <t>Pagamento Mensal - R$ 170,00</t>
  </si>
  <si>
    <t>01/05/2020</t>
  </si>
  <si>
    <t>Technolaser Cartuchos Ltda Me</t>
  </si>
  <si>
    <t>05.978.864/0001-04</t>
  </si>
  <si>
    <t>Cleudir Antonio de Marchi CPF: 784.812.288-34 / Mayco Rielli de Marchi CPF: 281.357.318-33</t>
  </si>
  <si>
    <t>Comodato de impressoras a laser monocromáticas, multifuncionais, coloridas e manutenção e fornecimento de suprimentos para impressoras.</t>
  </si>
  <si>
    <t>07/05/2020</t>
  </si>
  <si>
    <t>Período: 12 meses                  Início: 07/05/2020             Término: 06/05/2021</t>
  </si>
  <si>
    <t>Período: 12 meses
Início: 10/04/2019
Término: 09/04/2020                     1º Aditivo: 2020                    Duração: 12 meses</t>
  </si>
  <si>
    <t>Parcela única de R$ 945,00 a ser paga em julho/2020</t>
  </si>
  <si>
    <t>01/2020</t>
  </si>
  <si>
    <t>08/01/2020</t>
  </si>
  <si>
    <t>Período: 12 meses
Início: 08/01/2020
Término: 07/01/2021</t>
  </si>
  <si>
    <t>R$ 4,95 o quilo</t>
  </si>
  <si>
    <t xml:space="preserve">Impressões de Cópias Monocromáticas R$ 0,06 cada; Impressões de cópias coloridas R$ 0,40 cada.                    </t>
  </si>
  <si>
    <t>Serviços de Consultoria</t>
  </si>
  <si>
    <t>Bionexo do Brasil Soluções Digitais Eireli</t>
  </si>
  <si>
    <t>Licença de Uso das Soluções Digitais</t>
  </si>
  <si>
    <t>04.069.709/0001-02</t>
  </si>
  <si>
    <t xml:space="preserve">Prestação de serviço de licença de uso - software da plataforma de compras </t>
  </si>
  <si>
    <t>24/09/2020</t>
  </si>
  <si>
    <t>Período: 12 meses
Inicio: 24/09/2020            Término: 23/09/2021</t>
  </si>
  <si>
    <t>Pagamento Mensal
12 Parcelas de R$ 844,20</t>
  </si>
  <si>
    <t>Serviços Prestados P. F.</t>
  </si>
  <si>
    <t>Serviço Pessoa Física</t>
  </si>
  <si>
    <t>Vivian Carina Bissoli</t>
  </si>
  <si>
    <t>CPF - 375.444.798-03</t>
  </si>
  <si>
    <t>Prestação de Serviços de Enfermagem</t>
  </si>
  <si>
    <t>Parcela Única</t>
  </si>
  <si>
    <t>Jessica Aparecida Cardoso</t>
  </si>
  <si>
    <t>Adeliane Mara Alvarado Bueno Dias</t>
  </si>
  <si>
    <t>CPF-159.217.558-93</t>
  </si>
  <si>
    <t>Prestação de Serviços de Técnica de Enfermagem</t>
  </si>
  <si>
    <t>CPF-393.466.118-12</t>
  </si>
  <si>
    <t>04/11/2020</t>
  </si>
  <si>
    <t>Período:
Início: 04/11/2020
Término: 20/11/2020</t>
  </si>
  <si>
    <t xml:space="preserve">ACS Auditoria e Consultoria Contábil Ltda (Alberto Francisco Costa) </t>
  </si>
  <si>
    <t>Pagamento mensal - R$ 742,58</t>
  </si>
  <si>
    <t>Pagamento mensal - R$ 506,00</t>
  </si>
  <si>
    <t xml:space="preserve">Pagamento Mensal
</t>
  </si>
  <si>
    <t>Berenice Pereira da Silva</t>
  </si>
  <si>
    <t>CPF - 220.370.948-09</t>
  </si>
  <si>
    <t>20/01/2021</t>
  </si>
  <si>
    <t>23/11/2020</t>
  </si>
  <si>
    <t>Período:
Início: 23/11/2020
Término: 15/01/2021</t>
  </si>
  <si>
    <t xml:space="preserve">Porto  Seguro Companhia de  Seguros Gerais </t>
  </si>
  <si>
    <t>Apólice
118674020</t>
  </si>
  <si>
    <t>03/03/2021</t>
  </si>
  <si>
    <t>Período: 12 meses
Início: 27/02/2021
Término: 27/02/2022</t>
  </si>
  <si>
    <t>1 parcela - R$ 428,71                 5 parcelas - R$ 428,69</t>
  </si>
  <si>
    <t>01/03/2021</t>
  </si>
  <si>
    <t>Período:
Início: 01/03/2021     Término: 30/03/2021</t>
  </si>
  <si>
    <t>Período: 12 meses
Inicio: 11/05/2020
Término: 10/05/2021               T.A. 01/2021                           Início: 11.05.2021        Término: 30.06.2022</t>
  </si>
  <si>
    <t>Período: 12 meses            Início: 01/07/2018     Término: 30/06/2019          T.A. 01/2019                   Duração: 60 dias                     T.A. 02/2019                   Duração: 4 meses                       T. A. 03/2020                    Duração: 12 meses                T.A. 03/2021                         Início: 01/01/2021        Término: 31/12/2021</t>
  </si>
  <si>
    <t>Período: 12 meses
Início: 01/07/2018
Término: 30/06/2019
Aditivo: 01/2019
Duração: 12 meses  
2º Aditivo: 2020                   Duração: 12 meses                T.A. 03/2021                          Início: 01/01/2021       Término: 31/12/2021</t>
  </si>
  <si>
    <t>Período: 12 meses
Início: 01/07/2018
Término: 30/06/2019
Aditivo: 01/2019
Tempo: 60 dias
Aditivo: 02/2019
Duração: 4 meses                Aditivo: 03/2020                 Duração: 12 meses                  T.A. 04/2021                           Início: 01/01/2021       Término: 31/12/2021</t>
  </si>
  <si>
    <t>Período: 11 meses
Início: 04/01/2021
Término: 01/12/2021</t>
  </si>
  <si>
    <t>Período: 12 meses
Início: 01/07/2018
Término: 30/06/2018
Aditivo: 01/2019
Duração: 60 dias
Aditivo: 02/2019
Duração: 4 meses                               Aditivo: 03/2020                   Duração: 12 meses                  T.A. 04/2021                            Início: 01/01/2021        Término: 31/12/2021</t>
  </si>
  <si>
    <t xml:space="preserve">Período: 12 meses
Início: 01/07/2018
Término: 30/06/2018
Aditivo: 01/2019
Duração: 60 dias
Aditivo: 02/2019
Duração: 4 meses                               Aditivo: 03/2020                   Duração: 12 meses                  T.A. 04/2021                            Início: 01/01/2021        Término: 31/12/2021        </t>
  </si>
  <si>
    <t>Período: 12 meses      Término: 30/04/2021             T.A.  01/2021                      Periodo 12 meses                                     Início: 01/05/2021        Término: 30/06/2022</t>
  </si>
  <si>
    <r>
      <t xml:space="preserve">Período: 12 meses            Início: 01/07/2018                     Término: 30/06/2019 </t>
    </r>
    <r>
      <rPr>
        <b/>
        <sz val="8"/>
        <color theme="1"/>
        <rFont val="Calibri"/>
        <family val="2"/>
        <scheme val="minor"/>
      </rPr>
      <t>Aditivo: 01/2019</t>
    </r>
    <r>
      <rPr>
        <sz val="8"/>
        <color theme="1"/>
        <rFont val="Calibri"/>
        <family val="2"/>
        <scheme val="minor"/>
      </rPr>
      <t xml:space="preserve">         Duração: 60 dias            Aditivo: 02/2019         Duração: 4 meses          Aditivo: 03/2020          Duração: 12 meses                  T.A. 04/2021                           Início: 01/01/2021             Término: 31/12/2021</t>
    </r>
  </si>
  <si>
    <t>Período:
Início: 20/01/2021
Término:  26/02/2021 Período                                     Início: 05/04/2021       Término: 04/05/2021</t>
  </si>
  <si>
    <t>RELAÇÃO DE CONTRATOS DE JAN A JUL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</si>
</sst>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21">
    <xf numFmtId="0" fontId="0" fillId="0" borderId="0" xfId="0"/>
    <xf numFmtId="165" fontId="4" fillId="0" borderId="0" xfId="0" applyNumberFormat="1" applyFont="1" applyAlignment="1">
      <alignment wrapText="1"/>
    </xf>
    <xf numFmtId="165" fontId="4" fillId="0" borderId="0" xfId="0" applyNumberFormat="1" applyFont="1"/>
    <xf numFmtId="0" fontId="4" fillId="0" borderId="0" xfId="0" applyFont="1"/>
    <xf numFmtId="0" fontId="4" fillId="0" borderId="0" xfId="0" applyFont="1" applyFill="1"/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165" fontId="4" fillId="0" borderId="1" xfId="0" applyNumberFormat="1" applyFont="1" applyFill="1" applyBorder="1"/>
    <xf numFmtId="165" fontId="4" fillId="2" borderId="1" xfId="0" applyNumberFormat="1" applyFont="1" applyFill="1" applyBorder="1"/>
    <xf numFmtId="165" fontId="4" fillId="2" borderId="2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wrapText="1"/>
    </xf>
    <xf numFmtId="165" fontId="4" fillId="0" borderId="4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7" fillId="0" borderId="4" xfId="0" applyFont="1" applyFill="1" applyBorder="1" applyAlignment="1"/>
    <xf numFmtId="0" fontId="7" fillId="0" borderId="0" xfId="0" applyFont="1" applyFill="1" applyBorder="1" applyAlignment="1"/>
    <xf numFmtId="0" fontId="7" fillId="0" borderId="1" xfId="0" applyFont="1" applyFill="1" applyBorder="1" applyAlignment="1"/>
    <xf numFmtId="0" fontId="5" fillId="2" borderId="2" xfId="0" applyFont="1" applyFill="1" applyBorder="1" applyAlignment="1">
      <alignment wrapText="1"/>
    </xf>
    <xf numFmtId="0" fontId="4" fillId="0" borderId="0" xfId="0" applyFont="1" applyBorder="1"/>
    <xf numFmtId="165" fontId="4" fillId="0" borderId="5" xfId="0" applyNumberFormat="1" applyFont="1" applyFill="1" applyBorder="1" applyAlignment="1">
      <alignment wrapText="1"/>
    </xf>
    <xf numFmtId="0" fontId="4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6" applyFont="1" applyFill="1" applyBorder="1" applyAlignment="1">
      <alignment vertical="center" wrapText="1"/>
    </xf>
    <xf numFmtId="164" fontId="6" fillId="0" borderId="1" xfId="6" applyFont="1" applyFill="1" applyBorder="1" applyAlignment="1">
      <alignment vertical="center" wrapText="1"/>
    </xf>
    <xf numFmtId="164" fontId="6" fillId="0" borderId="1" xfId="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Border="1"/>
    <xf numFmtId="164" fontId="5" fillId="2" borderId="1" xfId="6" applyFont="1" applyFill="1" applyBorder="1" applyAlignment="1">
      <alignment vertical="center" wrapText="1"/>
    </xf>
    <xf numFmtId="164" fontId="4" fillId="0" borderId="1" xfId="6" applyFont="1" applyFill="1" applyBorder="1" applyAlignment="1">
      <alignment horizontal="center" vertical="center" wrapText="1"/>
    </xf>
    <xf numFmtId="164" fontId="4" fillId="0" borderId="1" xfId="6" applyFont="1" applyFill="1" applyBorder="1" applyAlignment="1">
      <alignment horizontal="center" vertical="center"/>
    </xf>
    <xf numFmtId="164" fontId="6" fillId="0" borderId="1" xfId="6" applyFont="1" applyFill="1" applyBorder="1" applyAlignment="1">
      <alignment horizontal="center" vertical="center"/>
    </xf>
    <xf numFmtId="164" fontId="4" fillId="0" borderId="1" xfId="6" applyFont="1" applyFill="1" applyBorder="1" applyAlignment="1">
      <alignment horizontal="left" vertical="center" wrapText="1"/>
    </xf>
    <xf numFmtId="164" fontId="8" fillId="0" borderId="1" xfId="6" applyFont="1" applyFill="1" applyBorder="1" applyAlignment="1">
      <alignment horizontal="center" vertical="center" wrapText="1"/>
    </xf>
    <xf numFmtId="164" fontId="8" fillId="2" borderId="1" xfId="6" applyFont="1" applyFill="1" applyBorder="1" applyAlignment="1">
      <alignment horizontal="center" vertical="center" wrapText="1"/>
    </xf>
    <xf numFmtId="164" fontId="7" fillId="2" borderId="6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6" applyFont="1" applyAlignment="1">
      <alignment vertical="center"/>
    </xf>
    <xf numFmtId="164" fontId="4" fillId="0" borderId="0" xfId="6" applyFont="1" applyFill="1" applyAlignment="1">
      <alignment horizontal="center" vertical="center"/>
    </xf>
    <xf numFmtId="164" fontId="5" fillId="0" borderId="0" xfId="6" applyFont="1" applyFill="1" applyAlignment="1">
      <alignment horizontal="center" vertical="center"/>
    </xf>
    <xf numFmtId="164" fontId="5" fillId="0" borderId="0" xfId="6" applyFont="1" applyFill="1" applyBorder="1" applyAlignment="1">
      <alignment vertical="center" wrapText="1"/>
    </xf>
    <xf numFmtId="164" fontId="4" fillId="0" borderId="0" xfId="6" applyFont="1" applyFill="1" applyBorder="1" applyAlignment="1">
      <alignment vertical="center" wrapText="1"/>
    </xf>
    <xf numFmtId="164" fontId="5" fillId="2" borderId="1" xfId="6" applyFont="1" applyFill="1" applyBorder="1" applyAlignment="1">
      <alignment vertical="center"/>
    </xf>
    <xf numFmtId="164" fontId="7" fillId="0" borderId="0" xfId="6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6" fillId="3" borderId="1" xfId="6" applyFont="1" applyFill="1" applyBorder="1" applyAlignment="1">
      <alignment horizontal="center" vertical="center"/>
    </xf>
    <xf numFmtId="164" fontId="4" fillId="3" borderId="1" xfId="6" applyFont="1" applyFill="1" applyBorder="1" applyAlignment="1">
      <alignment vertical="center" wrapText="1"/>
    </xf>
    <xf numFmtId="164" fontId="6" fillId="3" borderId="1" xfId="6" applyFont="1" applyFill="1" applyBorder="1" applyAlignment="1">
      <alignment horizontal="center" vertical="center" wrapText="1"/>
    </xf>
    <xf numFmtId="164" fontId="6" fillId="3" borderId="1" xfId="6" applyFont="1" applyFill="1" applyBorder="1" applyAlignment="1">
      <alignment vertical="center" wrapText="1"/>
    </xf>
    <xf numFmtId="164" fontId="4" fillId="3" borderId="1" xfId="6" applyFont="1" applyFill="1" applyBorder="1" applyAlignment="1">
      <alignment horizontal="center" vertical="center" wrapText="1"/>
    </xf>
    <xf numFmtId="164" fontId="6" fillId="3" borderId="1" xfId="6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2 2 2" xfId="2" xr:uid="{00000000-0005-0000-0000-000002000000}"/>
    <cellStyle name="Normal 3" xfId="3" xr:uid="{00000000-0005-0000-0000-000003000000}"/>
    <cellStyle name="Separador de milhares 2" xfId="4" xr:uid="{00000000-0005-0000-0000-000004000000}"/>
    <cellStyle name="Separador de milhares 3" xfId="5" xr:uid="{00000000-0005-0000-0000-000005000000}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36787</xdr:colOff>
      <xdr:row>0</xdr:row>
      <xdr:rowOff>15765</xdr:rowOff>
    </xdr:from>
    <xdr:to>
      <xdr:col>3</xdr:col>
      <xdr:colOff>747059</xdr:colOff>
      <xdr:row>4</xdr:row>
      <xdr:rowOff>110620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D15078C-2E0D-48EC-A1D1-9A4AAE6E6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87" y="15765"/>
          <a:ext cx="1572120" cy="678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F72"/>
  <sheetViews>
    <sheetView showGridLines="0" tabSelected="1" topLeftCell="F64" zoomScaleNormal="100" workbookViewId="0">
      <selection activeCell="S71" sqref="S71"/>
    </sheetView>
  </sheetViews>
  <sheetFormatPr defaultColWidth="9.140625" defaultRowHeight="11.25" x14ac:dyDescent="0.2"/>
  <cols>
    <col min="1" max="1" width="11.28515625" style="1" hidden="1" customWidth="1"/>
    <col min="2" max="2" width="14.85546875" style="2" hidden="1" customWidth="1"/>
    <col min="3" max="3" width="12.5703125" style="56" customWidth="1"/>
    <col min="4" max="4" width="16" style="64" customWidth="1"/>
    <col min="5" max="5" width="8.5703125" style="98" customWidth="1"/>
    <col min="6" max="6" width="19.85546875" style="56" customWidth="1"/>
    <col min="7" max="7" width="15.85546875" style="64" customWidth="1"/>
    <col min="8" max="8" width="19.42578125" style="64" hidden="1" customWidth="1"/>
    <col min="9" max="9" width="19.85546875" style="56" customWidth="1"/>
    <col min="10" max="10" width="10.7109375" style="98" customWidth="1"/>
    <col min="11" max="11" width="19.85546875" style="64" customWidth="1"/>
    <col min="12" max="12" width="19.85546875" style="56" customWidth="1"/>
    <col min="13" max="15" width="9.28515625" style="57" customWidth="1"/>
    <col min="16" max="16" width="10.7109375" style="57" customWidth="1"/>
    <col min="17" max="18" width="10.7109375" style="58" customWidth="1"/>
    <col min="19" max="19" width="11.42578125" style="58" customWidth="1"/>
    <col min="20" max="22" width="10.7109375" style="58" hidden="1" customWidth="1"/>
    <col min="23" max="23" width="12.28515625" style="58" hidden="1" customWidth="1"/>
    <col min="24" max="24" width="10.7109375" style="58" hidden="1" customWidth="1"/>
    <col min="25" max="25" width="10.7109375" style="59" customWidth="1"/>
    <col min="26" max="16384" width="9.140625" style="3"/>
  </cols>
  <sheetData>
    <row r="2" spans="1:162" ht="15" customHeight="1" x14ac:dyDescent="0.2">
      <c r="C2" s="115" t="s">
        <v>217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162" x14ac:dyDescent="0.2">
      <c r="E3" s="91"/>
      <c r="I3" s="49"/>
      <c r="J3" s="91"/>
      <c r="K3" s="110"/>
      <c r="L3" s="49"/>
    </row>
    <row r="4" spans="1:162" x14ac:dyDescent="0.2"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6" spans="1:162" ht="25.5" customHeight="1" x14ac:dyDescent="0.2">
      <c r="A6" s="23" t="s">
        <v>5</v>
      </c>
      <c r="B6" s="23" t="s">
        <v>6</v>
      </c>
      <c r="C6" s="76" t="s">
        <v>71</v>
      </c>
      <c r="D6" s="76" t="s">
        <v>72</v>
      </c>
      <c r="E6" s="80" t="s">
        <v>73</v>
      </c>
      <c r="F6" s="76" t="s">
        <v>74</v>
      </c>
      <c r="G6" s="22" t="s">
        <v>33</v>
      </c>
      <c r="H6" s="46" t="s">
        <v>75</v>
      </c>
      <c r="I6" s="76" t="s">
        <v>7</v>
      </c>
      <c r="J6" s="87" t="s">
        <v>86</v>
      </c>
      <c r="K6" s="82" t="s">
        <v>79</v>
      </c>
      <c r="L6" s="82" t="s">
        <v>80</v>
      </c>
      <c r="M6" s="46" t="s">
        <v>2</v>
      </c>
      <c r="N6" s="46" t="s">
        <v>1</v>
      </c>
      <c r="O6" s="46" t="s">
        <v>16</v>
      </c>
      <c r="P6" s="46" t="s">
        <v>17</v>
      </c>
      <c r="Q6" s="46" t="s">
        <v>18</v>
      </c>
      <c r="R6" s="46" t="s">
        <v>19</v>
      </c>
      <c r="S6" s="46" t="s">
        <v>20</v>
      </c>
      <c r="T6" s="46" t="s">
        <v>21</v>
      </c>
      <c r="U6" s="46" t="s">
        <v>22</v>
      </c>
      <c r="V6" s="46" t="s">
        <v>23</v>
      </c>
      <c r="W6" s="46" t="s">
        <v>24</v>
      </c>
      <c r="X6" s="46" t="s">
        <v>25</v>
      </c>
      <c r="Y6" s="46" t="s">
        <v>38</v>
      </c>
    </row>
    <row r="7" spans="1:162" s="4" customFormat="1" ht="11.25" customHeight="1" x14ac:dyDescent="0.2">
      <c r="A7" s="117" t="s">
        <v>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</row>
    <row r="8" spans="1:162" s="4" customFormat="1" ht="48.75" customHeight="1" x14ac:dyDescent="0.2">
      <c r="A8" s="6"/>
      <c r="B8" s="6"/>
      <c r="C8" s="79" t="s">
        <v>76</v>
      </c>
      <c r="D8" s="84" t="s">
        <v>172</v>
      </c>
      <c r="E8" s="81"/>
      <c r="F8" s="84" t="s">
        <v>171</v>
      </c>
      <c r="G8" s="65" t="s">
        <v>173</v>
      </c>
      <c r="H8" s="27"/>
      <c r="I8" s="34" t="s">
        <v>174</v>
      </c>
      <c r="J8" s="81" t="s">
        <v>175</v>
      </c>
      <c r="K8" s="81" t="s">
        <v>176</v>
      </c>
      <c r="L8" s="34" t="s">
        <v>177</v>
      </c>
      <c r="M8" s="105">
        <v>844.2</v>
      </c>
      <c r="N8" s="107">
        <v>844.2</v>
      </c>
      <c r="O8" s="106">
        <v>844.2</v>
      </c>
      <c r="P8" s="106">
        <v>844.2</v>
      </c>
      <c r="Q8" s="106">
        <v>844.2</v>
      </c>
      <c r="R8" s="106">
        <v>844.2</v>
      </c>
      <c r="S8" s="106">
        <v>844.2</v>
      </c>
      <c r="T8" s="106"/>
      <c r="U8" s="106"/>
      <c r="V8" s="106"/>
      <c r="W8" s="106"/>
      <c r="X8" s="106"/>
      <c r="Y8" s="44">
        <f>SUM(M8:X8)</f>
        <v>5909.4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</row>
    <row r="9" spans="1:162" ht="112.5" x14ac:dyDescent="0.2">
      <c r="A9" s="6"/>
      <c r="B9" s="6"/>
      <c r="C9" s="79" t="s">
        <v>76</v>
      </c>
      <c r="D9" s="84" t="s">
        <v>84</v>
      </c>
      <c r="E9" s="81" t="s">
        <v>133</v>
      </c>
      <c r="F9" s="77" t="s">
        <v>136</v>
      </c>
      <c r="G9" s="65" t="s">
        <v>137</v>
      </c>
      <c r="H9" s="27" t="s">
        <v>138</v>
      </c>
      <c r="I9" s="26" t="s">
        <v>139</v>
      </c>
      <c r="J9" s="81" t="s">
        <v>148</v>
      </c>
      <c r="K9" s="81" t="s">
        <v>207</v>
      </c>
      <c r="L9" s="26" t="s">
        <v>140</v>
      </c>
      <c r="M9" s="105">
        <v>680</v>
      </c>
      <c r="N9" s="107">
        <v>680</v>
      </c>
      <c r="O9" s="106">
        <v>680</v>
      </c>
      <c r="P9" s="106">
        <v>680</v>
      </c>
      <c r="Q9" s="106">
        <v>680</v>
      </c>
      <c r="R9" s="106">
        <v>680</v>
      </c>
      <c r="S9" s="106">
        <v>680</v>
      </c>
      <c r="T9" s="106"/>
      <c r="U9" s="106"/>
      <c r="V9" s="106"/>
      <c r="W9" s="106"/>
      <c r="X9" s="106"/>
      <c r="Y9" s="44">
        <f>SUM(M9:X9)</f>
        <v>4760</v>
      </c>
    </row>
    <row r="10" spans="1:162" ht="49.5" customHeight="1" x14ac:dyDescent="0.2">
      <c r="A10" s="5"/>
      <c r="B10" s="5"/>
      <c r="C10" s="79" t="s">
        <v>76</v>
      </c>
      <c r="D10" s="65" t="s">
        <v>77</v>
      </c>
      <c r="E10" s="81" t="s">
        <v>78</v>
      </c>
      <c r="F10" s="77" t="s">
        <v>45</v>
      </c>
      <c r="G10" s="65" t="s">
        <v>46</v>
      </c>
      <c r="H10" s="65" t="s">
        <v>81</v>
      </c>
      <c r="I10" s="26" t="s">
        <v>47</v>
      </c>
      <c r="J10" s="81" t="s">
        <v>87</v>
      </c>
      <c r="K10" s="88" t="s">
        <v>82</v>
      </c>
      <c r="L10" s="26" t="s">
        <v>83</v>
      </c>
      <c r="M10" s="105">
        <v>2399.14</v>
      </c>
      <c r="N10" s="105">
        <v>2399.14</v>
      </c>
      <c r="O10" s="105">
        <v>2399.14</v>
      </c>
      <c r="P10" s="105">
        <v>2399.14</v>
      </c>
      <c r="Q10" s="105">
        <v>2399.14</v>
      </c>
      <c r="R10" s="106">
        <v>2399.14</v>
      </c>
      <c r="S10" s="106">
        <v>2399.14</v>
      </c>
      <c r="T10" s="106"/>
      <c r="U10" s="106"/>
      <c r="V10" s="106"/>
      <c r="W10" s="106"/>
      <c r="X10" s="106"/>
      <c r="Y10" s="44">
        <f>SUM(M10:X10)</f>
        <v>16793.98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 ht="56.25" x14ac:dyDescent="0.2">
      <c r="A11" s="6"/>
      <c r="B11" s="6"/>
      <c r="C11" s="79" t="s">
        <v>76</v>
      </c>
      <c r="D11" s="84" t="s">
        <v>84</v>
      </c>
      <c r="E11" s="81" t="s">
        <v>141</v>
      </c>
      <c r="F11" s="77" t="s">
        <v>142</v>
      </c>
      <c r="G11" s="65" t="s">
        <v>143</v>
      </c>
      <c r="H11" s="27" t="s">
        <v>144</v>
      </c>
      <c r="I11" s="34" t="s">
        <v>145</v>
      </c>
      <c r="J11" s="81" t="s">
        <v>146</v>
      </c>
      <c r="K11" s="81" t="s">
        <v>147</v>
      </c>
      <c r="L11" s="34" t="s">
        <v>194</v>
      </c>
      <c r="M11" s="105">
        <v>6930</v>
      </c>
      <c r="N11" s="107">
        <v>6930</v>
      </c>
      <c r="O11" s="106">
        <v>6930</v>
      </c>
      <c r="P11" s="106">
        <v>6930</v>
      </c>
      <c r="Q11" s="106">
        <v>6930</v>
      </c>
      <c r="R11" s="106">
        <v>7293</v>
      </c>
      <c r="S11" s="106">
        <v>7293</v>
      </c>
      <c r="T11" s="106"/>
      <c r="U11" s="106"/>
      <c r="V11" s="106"/>
      <c r="W11" s="106"/>
      <c r="X11" s="106"/>
      <c r="Y11" s="44">
        <f>SUM(M11:X11)</f>
        <v>49236</v>
      </c>
    </row>
    <row r="12" spans="1:162" s="4" customFormat="1" x14ac:dyDescent="0.2">
      <c r="A12" s="5"/>
      <c r="B12" s="47"/>
      <c r="C12" s="50" t="s">
        <v>0</v>
      </c>
      <c r="D12" s="66"/>
      <c r="E12" s="92"/>
      <c r="F12" s="50"/>
      <c r="G12" s="66"/>
      <c r="H12" s="66"/>
      <c r="I12" s="50"/>
      <c r="J12" s="92"/>
      <c r="K12" s="66"/>
      <c r="L12" s="50"/>
      <c r="M12" s="39">
        <f t="shared" ref="M12:X12" si="0">SUM(M8:M11)</f>
        <v>10853.34</v>
      </c>
      <c r="N12" s="39">
        <f t="shared" si="0"/>
        <v>10853.34</v>
      </c>
      <c r="O12" s="39">
        <f t="shared" si="0"/>
        <v>10853.34</v>
      </c>
      <c r="P12" s="39">
        <f t="shared" si="0"/>
        <v>10853.34</v>
      </c>
      <c r="Q12" s="39">
        <f t="shared" si="0"/>
        <v>10853.34</v>
      </c>
      <c r="R12" s="39">
        <f t="shared" si="0"/>
        <v>11216.34</v>
      </c>
      <c r="S12" s="39">
        <f t="shared" si="0"/>
        <v>11216.34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0</v>
      </c>
      <c r="X12" s="39">
        <f t="shared" si="0"/>
        <v>0</v>
      </c>
      <c r="Y12" s="45">
        <f t="shared" ref="Y12" si="1">SUM(M12:X12)</f>
        <v>76699.37999999999</v>
      </c>
    </row>
    <row r="13" spans="1:162" x14ac:dyDescent="0.2">
      <c r="A13" s="7"/>
      <c r="B13" s="18"/>
      <c r="C13" s="51"/>
      <c r="D13" s="67"/>
      <c r="E13" s="93"/>
      <c r="F13" s="51"/>
      <c r="G13" s="67"/>
      <c r="H13" s="67"/>
      <c r="I13" s="51"/>
      <c r="J13" s="93"/>
      <c r="K13" s="67"/>
      <c r="L13" s="51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162" ht="11.25" customHeight="1" x14ac:dyDescent="0.2">
      <c r="A14" s="117" t="s">
        <v>34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</row>
    <row r="15" spans="1:162" s="8" customFormat="1" ht="183" customHeight="1" x14ac:dyDescent="0.2">
      <c r="A15" s="5"/>
      <c r="B15" s="5"/>
      <c r="C15" s="24" t="s">
        <v>76</v>
      </c>
      <c r="D15" s="68" t="s">
        <v>120</v>
      </c>
      <c r="E15" s="81" t="s">
        <v>121</v>
      </c>
      <c r="F15" s="25" t="s">
        <v>48</v>
      </c>
      <c r="G15" s="68" t="s">
        <v>49</v>
      </c>
      <c r="H15" s="68" t="s">
        <v>122</v>
      </c>
      <c r="I15" s="26" t="s">
        <v>50</v>
      </c>
      <c r="J15" s="81" t="s">
        <v>88</v>
      </c>
      <c r="K15" s="81" t="s">
        <v>208</v>
      </c>
      <c r="L15" s="26" t="s">
        <v>193</v>
      </c>
      <c r="M15" s="27">
        <v>506</v>
      </c>
      <c r="N15" s="29">
        <v>506</v>
      </c>
      <c r="O15" s="29">
        <v>506</v>
      </c>
      <c r="P15" s="29">
        <v>506</v>
      </c>
      <c r="Q15" s="29">
        <v>506</v>
      </c>
      <c r="R15" s="29">
        <v>506</v>
      </c>
      <c r="S15" s="29">
        <v>506</v>
      </c>
      <c r="T15" s="29"/>
      <c r="U15" s="29"/>
      <c r="V15" s="29"/>
      <c r="W15" s="29"/>
      <c r="X15" s="29"/>
      <c r="Y15" s="44">
        <f>SUM(M15:X15)</f>
        <v>3542</v>
      </c>
    </row>
    <row r="16" spans="1:162" s="4" customFormat="1" x14ac:dyDescent="0.2">
      <c r="A16" s="5"/>
      <c r="B16" s="5"/>
      <c r="C16" s="50" t="s">
        <v>0</v>
      </c>
      <c r="D16" s="66"/>
      <c r="E16" s="92"/>
      <c r="F16" s="50"/>
      <c r="G16" s="66"/>
      <c r="H16" s="66"/>
      <c r="I16" s="50"/>
      <c r="J16" s="92"/>
      <c r="K16" s="66"/>
      <c r="L16" s="50"/>
      <c r="M16" s="39">
        <f>SUM(M15:M15)</f>
        <v>506</v>
      </c>
      <c r="N16" s="39">
        <f t="shared" ref="N16:X16" si="2">SUM(N15:N15)</f>
        <v>506</v>
      </c>
      <c r="O16" s="39">
        <f t="shared" si="2"/>
        <v>506</v>
      </c>
      <c r="P16" s="39">
        <f t="shared" si="2"/>
        <v>506</v>
      </c>
      <c r="Q16" s="39">
        <f t="shared" si="2"/>
        <v>506</v>
      </c>
      <c r="R16" s="39">
        <f t="shared" si="2"/>
        <v>506</v>
      </c>
      <c r="S16" s="39">
        <f t="shared" si="2"/>
        <v>506</v>
      </c>
      <c r="T16" s="39">
        <f t="shared" si="2"/>
        <v>0</v>
      </c>
      <c r="U16" s="39">
        <f t="shared" si="2"/>
        <v>0</v>
      </c>
      <c r="V16" s="39">
        <f t="shared" si="2"/>
        <v>0</v>
      </c>
      <c r="W16" s="39">
        <f t="shared" si="2"/>
        <v>0</v>
      </c>
      <c r="X16" s="39">
        <f t="shared" si="2"/>
        <v>0</v>
      </c>
      <c r="Y16" s="45">
        <f>SUM(M16:X16)</f>
        <v>3542</v>
      </c>
    </row>
    <row r="17" spans="1:76" x14ac:dyDescent="0.2">
      <c r="A17" s="11"/>
      <c r="B17" s="12"/>
      <c r="C17" s="51"/>
      <c r="D17" s="67"/>
      <c r="E17" s="93"/>
      <c r="F17" s="51"/>
      <c r="G17" s="67"/>
      <c r="H17" s="67"/>
      <c r="I17" s="51"/>
      <c r="J17" s="93"/>
      <c r="K17" s="67"/>
      <c r="L17" s="51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1:76" ht="11.25" customHeight="1" x14ac:dyDescent="0.2">
      <c r="A18" s="117" t="s">
        <v>12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</row>
    <row r="19" spans="1:76" s="4" customFormat="1" ht="134.25" customHeight="1" x14ac:dyDescent="0.2">
      <c r="A19" s="5" t="s">
        <v>13</v>
      </c>
      <c r="B19" s="5" t="s">
        <v>8</v>
      </c>
      <c r="C19" s="24" t="s">
        <v>76</v>
      </c>
      <c r="D19" s="65" t="s">
        <v>114</v>
      </c>
      <c r="E19" s="81" t="s">
        <v>116</v>
      </c>
      <c r="F19" s="25" t="s">
        <v>51</v>
      </c>
      <c r="G19" s="65" t="s">
        <v>52</v>
      </c>
      <c r="H19" s="65" t="s">
        <v>119</v>
      </c>
      <c r="I19" s="26" t="s">
        <v>115</v>
      </c>
      <c r="J19" s="81" t="s">
        <v>88</v>
      </c>
      <c r="K19" s="88" t="s">
        <v>209</v>
      </c>
      <c r="L19" s="26" t="s">
        <v>117</v>
      </c>
      <c r="M19" s="27">
        <v>12000</v>
      </c>
      <c r="N19" s="28">
        <v>11400</v>
      </c>
      <c r="O19" s="28">
        <v>13200</v>
      </c>
      <c r="P19" s="29">
        <v>12000</v>
      </c>
      <c r="Q19" s="29">
        <v>12000</v>
      </c>
      <c r="R19" s="29">
        <v>12600</v>
      </c>
      <c r="S19" s="29">
        <v>12600</v>
      </c>
      <c r="T19" s="29"/>
      <c r="U19" s="29"/>
      <c r="V19" s="29"/>
      <c r="W19" s="29"/>
      <c r="X19" s="29"/>
      <c r="Y19" s="44">
        <f t="shared" ref="Y19:Y22" si="3">SUM(M19:X19)</f>
        <v>85800</v>
      </c>
    </row>
    <row r="20" spans="1:76" s="4" customFormat="1" ht="161.25" customHeight="1" x14ac:dyDescent="0.2">
      <c r="A20" s="5"/>
      <c r="B20" s="5"/>
      <c r="C20" s="24" t="s">
        <v>76</v>
      </c>
      <c r="D20" s="65" t="s">
        <v>128</v>
      </c>
      <c r="E20" s="81" t="s">
        <v>129</v>
      </c>
      <c r="F20" s="25" t="s">
        <v>53</v>
      </c>
      <c r="G20" s="65" t="s">
        <v>54</v>
      </c>
      <c r="H20" s="65" t="s">
        <v>131</v>
      </c>
      <c r="I20" s="26" t="s">
        <v>118</v>
      </c>
      <c r="J20" s="81" t="s">
        <v>88</v>
      </c>
      <c r="K20" s="88" t="s">
        <v>209</v>
      </c>
      <c r="L20" s="26" t="s">
        <v>130</v>
      </c>
      <c r="M20" s="40">
        <v>10880</v>
      </c>
      <c r="N20" s="28">
        <v>10472</v>
      </c>
      <c r="O20" s="28">
        <v>11560</v>
      </c>
      <c r="P20" s="29">
        <v>10472</v>
      </c>
      <c r="Q20" s="29">
        <v>10336</v>
      </c>
      <c r="R20" s="29">
        <v>10200</v>
      </c>
      <c r="S20" s="29">
        <v>11696</v>
      </c>
      <c r="T20" s="29"/>
      <c r="U20" s="29"/>
      <c r="V20" s="29"/>
      <c r="W20" s="29"/>
      <c r="X20" s="29"/>
      <c r="Y20" s="44">
        <f t="shared" si="3"/>
        <v>75616</v>
      </c>
    </row>
    <row r="21" spans="1:76" s="4" customFormat="1" ht="152.25" customHeight="1" x14ac:dyDescent="0.2">
      <c r="A21" s="5"/>
      <c r="B21" s="5"/>
      <c r="C21" s="24" t="s">
        <v>76</v>
      </c>
      <c r="D21" s="65" t="s">
        <v>123</v>
      </c>
      <c r="E21" s="81" t="s">
        <v>85</v>
      </c>
      <c r="F21" s="25" t="s">
        <v>55</v>
      </c>
      <c r="G21" s="65" t="s">
        <v>56</v>
      </c>
      <c r="H21" s="65" t="s">
        <v>126</v>
      </c>
      <c r="I21" s="26" t="s">
        <v>124</v>
      </c>
      <c r="J21" s="81" t="s">
        <v>88</v>
      </c>
      <c r="K21" s="88" t="s">
        <v>209</v>
      </c>
      <c r="L21" s="26" t="s">
        <v>125</v>
      </c>
      <c r="M21" s="27">
        <v>5000</v>
      </c>
      <c r="N21" s="28">
        <v>5000</v>
      </c>
      <c r="O21" s="28">
        <v>5000</v>
      </c>
      <c r="P21" s="29">
        <v>5000</v>
      </c>
      <c r="Q21" s="29">
        <v>5000</v>
      </c>
      <c r="R21" s="29">
        <v>5000</v>
      </c>
      <c r="S21" s="29">
        <v>5000</v>
      </c>
      <c r="T21" s="29"/>
      <c r="U21" s="29"/>
      <c r="V21" s="29"/>
      <c r="W21" s="29"/>
      <c r="X21" s="29"/>
      <c r="Y21" s="44">
        <f t="shared" si="3"/>
        <v>35000</v>
      </c>
    </row>
    <row r="22" spans="1:76" s="4" customFormat="1" x14ac:dyDescent="0.2">
      <c r="A22" s="5"/>
      <c r="B22" s="5"/>
      <c r="C22" s="50" t="s">
        <v>0</v>
      </c>
      <c r="D22" s="66"/>
      <c r="E22" s="92"/>
      <c r="F22" s="50"/>
      <c r="G22" s="66"/>
      <c r="H22" s="66"/>
      <c r="I22" s="50"/>
      <c r="J22" s="92"/>
      <c r="K22" s="66"/>
      <c r="L22" s="50"/>
      <c r="M22" s="39">
        <f t="shared" ref="M22:X22" si="4">SUM(M19:M21)</f>
        <v>27880</v>
      </c>
      <c r="N22" s="39">
        <f t="shared" si="4"/>
        <v>26872</v>
      </c>
      <c r="O22" s="39">
        <f t="shared" si="4"/>
        <v>29760</v>
      </c>
      <c r="P22" s="39">
        <f t="shared" si="4"/>
        <v>27472</v>
      </c>
      <c r="Q22" s="39">
        <f t="shared" si="4"/>
        <v>27336</v>
      </c>
      <c r="R22" s="39">
        <f t="shared" si="4"/>
        <v>27800</v>
      </c>
      <c r="S22" s="39">
        <f t="shared" si="4"/>
        <v>29296</v>
      </c>
      <c r="T22" s="39">
        <f t="shared" si="4"/>
        <v>0</v>
      </c>
      <c r="U22" s="39">
        <f t="shared" si="4"/>
        <v>0</v>
      </c>
      <c r="V22" s="39">
        <f t="shared" si="4"/>
        <v>0</v>
      </c>
      <c r="W22" s="39">
        <f t="shared" si="4"/>
        <v>0</v>
      </c>
      <c r="X22" s="39">
        <f t="shared" si="4"/>
        <v>0</v>
      </c>
      <c r="Y22" s="45">
        <f t="shared" si="3"/>
        <v>196416</v>
      </c>
    </row>
    <row r="23" spans="1:76" s="5" customFormat="1" x14ac:dyDescent="0.2">
      <c r="A23" s="13"/>
      <c r="B23" s="14"/>
      <c r="C23" s="52"/>
      <c r="D23" s="70"/>
      <c r="E23" s="94"/>
      <c r="F23" s="52"/>
      <c r="G23" s="70"/>
      <c r="H23" s="70"/>
      <c r="I23" s="52"/>
      <c r="J23" s="94"/>
      <c r="K23" s="70"/>
      <c r="L23" s="52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0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20"/>
    </row>
    <row r="24" spans="1:76" ht="11.25" customHeight="1" x14ac:dyDescent="0.2">
      <c r="A24" s="117" t="s">
        <v>67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76" s="4" customFormat="1" ht="187.5" customHeight="1" x14ac:dyDescent="0.2">
      <c r="A25" s="5"/>
      <c r="B25" s="5"/>
      <c r="C25" s="79" t="s">
        <v>76</v>
      </c>
      <c r="D25" s="65" t="s">
        <v>99</v>
      </c>
      <c r="E25" s="81" t="s">
        <v>100</v>
      </c>
      <c r="F25" s="77" t="s">
        <v>68</v>
      </c>
      <c r="G25" s="65" t="s">
        <v>69</v>
      </c>
      <c r="H25" s="65" t="s">
        <v>102</v>
      </c>
      <c r="I25" s="26" t="s">
        <v>70</v>
      </c>
      <c r="J25" s="81" t="s">
        <v>88</v>
      </c>
      <c r="K25" s="81" t="s">
        <v>210</v>
      </c>
      <c r="L25" s="26" t="s">
        <v>101</v>
      </c>
      <c r="M25" s="27">
        <v>200</v>
      </c>
      <c r="N25" s="29">
        <v>200</v>
      </c>
      <c r="O25" s="28">
        <v>200</v>
      </c>
      <c r="P25" s="29">
        <v>200</v>
      </c>
      <c r="Q25" s="29">
        <v>200</v>
      </c>
      <c r="R25" s="29">
        <v>200</v>
      </c>
      <c r="S25" s="29">
        <v>200</v>
      </c>
      <c r="T25" s="29"/>
      <c r="U25" s="29"/>
      <c r="V25" s="29"/>
      <c r="W25" s="29"/>
      <c r="X25" s="29"/>
      <c r="Y25" s="44">
        <f>SUM(M25:X25)</f>
        <v>1400</v>
      </c>
    </row>
    <row r="26" spans="1:76" s="4" customFormat="1" x14ac:dyDescent="0.2">
      <c r="A26" s="5"/>
      <c r="B26" s="5"/>
      <c r="C26" s="50" t="s">
        <v>0</v>
      </c>
      <c r="D26" s="66"/>
      <c r="E26" s="92"/>
      <c r="F26" s="50"/>
      <c r="G26" s="66"/>
      <c r="H26" s="66"/>
      <c r="I26" s="50"/>
      <c r="J26" s="92"/>
      <c r="K26" s="66"/>
      <c r="L26" s="50"/>
      <c r="M26" s="39">
        <f>SUM(M25)</f>
        <v>200</v>
      </c>
      <c r="N26" s="39">
        <f t="shared" ref="N26:X26" si="5">SUM(N25)</f>
        <v>200</v>
      </c>
      <c r="O26" s="39">
        <f t="shared" si="5"/>
        <v>200</v>
      </c>
      <c r="P26" s="39">
        <f t="shared" si="5"/>
        <v>200</v>
      </c>
      <c r="Q26" s="39">
        <f t="shared" si="5"/>
        <v>200</v>
      </c>
      <c r="R26" s="39">
        <f>SUM(R25)</f>
        <v>200</v>
      </c>
      <c r="S26" s="39">
        <f t="shared" si="5"/>
        <v>200</v>
      </c>
      <c r="T26" s="39">
        <f t="shared" si="5"/>
        <v>0</v>
      </c>
      <c r="U26" s="39">
        <f t="shared" si="5"/>
        <v>0</v>
      </c>
      <c r="V26" s="39">
        <f t="shared" si="5"/>
        <v>0</v>
      </c>
      <c r="W26" s="39">
        <f t="shared" si="5"/>
        <v>0</v>
      </c>
      <c r="X26" s="39">
        <f t="shared" si="5"/>
        <v>0</v>
      </c>
      <c r="Y26" s="45">
        <f>SUM(M26:X26)</f>
        <v>1400</v>
      </c>
    </row>
    <row r="27" spans="1:76" s="5" customFormat="1" x14ac:dyDescent="0.2">
      <c r="A27" s="13"/>
      <c r="B27" s="14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20"/>
    </row>
    <row r="28" spans="1:76" ht="11.25" customHeight="1" x14ac:dyDescent="0.2">
      <c r="A28" s="117" t="s">
        <v>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</row>
    <row r="29" spans="1:76" s="4" customFormat="1" ht="56.25" x14ac:dyDescent="0.2">
      <c r="A29" s="5"/>
      <c r="B29" s="5"/>
      <c r="C29" s="79" t="s">
        <v>76</v>
      </c>
      <c r="D29" s="65" t="s">
        <v>132</v>
      </c>
      <c r="E29" s="81" t="s">
        <v>133</v>
      </c>
      <c r="F29" s="77" t="s">
        <v>191</v>
      </c>
      <c r="G29" s="65" t="s">
        <v>28</v>
      </c>
      <c r="H29" s="65" t="s">
        <v>134</v>
      </c>
      <c r="I29" s="26" t="s">
        <v>9</v>
      </c>
      <c r="J29" s="81" t="s">
        <v>135</v>
      </c>
      <c r="K29" s="88" t="s">
        <v>211</v>
      </c>
      <c r="L29" s="26" t="s">
        <v>192</v>
      </c>
      <c r="M29" s="27">
        <v>742.58</v>
      </c>
      <c r="N29" s="29">
        <v>742.58</v>
      </c>
      <c r="O29" s="29">
        <v>700</v>
      </c>
      <c r="P29" s="29">
        <v>700</v>
      </c>
      <c r="Q29" s="29">
        <v>700</v>
      </c>
      <c r="R29" s="29">
        <v>700</v>
      </c>
      <c r="S29" s="29">
        <v>700</v>
      </c>
      <c r="T29" s="29"/>
      <c r="U29" s="29"/>
      <c r="V29" s="29"/>
      <c r="W29" s="29"/>
      <c r="X29" s="29"/>
      <c r="Y29" s="44">
        <f>SUM(M29:X29)</f>
        <v>4985.16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</row>
    <row r="30" spans="1:76" s="4" customFormat="1" x14ac:dyDescent="0.2">
      <c r="A30" s="5"/>
      <c r="B30" s="5"/>
      <c r="C30" s="50" t="s">
        <v>0</v>
      </c>
      <c r="D30" s="66"/>
      <c r="E30" s="92"/>
      <c r="F30" s="50"/>
      <c r="G30" s="66"/>
      <c r="H30" s="66"/>
      <c r="I30" s="50"/>
      <c r="J30" s="92"/>
      <c r="K30" s="66"/>
      <c r="L30" s="50"/>
      <c r="M30" s="39">
        <f t="shared" ref="M30:X30" si="6">SUM(M29:M29)</f>
        <v>742.58</v>
      </c>
      <c r="N30" s="39">
        <f t="shared" si="6"/>
        <v>742.58</v>
      </c>
      <c r="O30" s="39">
        <f t="shared" si="6"/>
        <v>700</v>
      </c>
      <c r="P30" s="39">
        <f t="shared" si="6"/>
        <v>700</v>
      </c>
      <c r="Q30" s="39">
        <f t="shared" si="6"/>
        <v>700</v>
      </c>
      <c r="R30" s="39">
        <f t="shared" si="6"/>
        <v>700</v>
      </c>
      <c r="S30" s="39">
        <f t="shared" si="6"/>
        <v>700</v>
      </c>
      <c r="T30" s="39">
        <f t="shared" si="6"/>
        <v>0</v>
      </c>
      <c r="U30" s="39">
        <f t="shared" si="6"/>
        <v>0</v>
      </c>
      <c r="V30" s="39">
        <f t="shared" si="6"/>
        <v>0</v>
      </c>
      <c r="W30" s="39">
        <f t="shared" si="6"/>
        <v>0</v>
      </c>
      <c r="X30" s="39">
        <f t="shared" si="6"/>
        <v>0</v>
      </c>
      <c r="Y30" s="45">
        <f>SUM(M30:X30)</f>
        <v>4985.16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</row>
    <row r="31" spans="1:76" s="5" customFormat="1" x14ac:dyDescent="0.2">
      <c r="A31" s="13"/>
      <c r="B31" s="14"/>
      <c r="C31" s="52"/>
      <c r="D31" s="70"/>
      <c r="E31" s="94"/>
      <c r="F31" s="52"/>
      <c r="G31" s="70"/>
      <c r="H31" s="70"/>
      <c r="I31" s="52"/>
      <c r="J31" s="94"/>
      <c r="K31" s="70"/>
      <c r="L31" s="52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0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20"/>
    </row>
    <row r="32" spans="1:76" s="5" customFormat="1" hidden="1" x14ac:dyDescent="0.2">
      <c r="A32" s="13"/>
      <c r="B32" s="14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20"/>
    </row>
    <row r="33" spans="1:114" ht="11.25" hidden="1" customHeight="1" x14ac:dyDescent="0.2">
      <c r="A33" s="117" t="s">
        <v>170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</row>
    <row r="34" spans="1:114" s="4" customFormat="1" ht="45" hidden="1" x14ac:dyDescent="0.2">
      <c r="A34" s="5"/>
      <c r="B34" s="5"/>
      <c r="C34" s="79" t="s">
        <v>76</v>
      </c>
      <c r="D34" s="84" t="s">
        <v>151</v>
      </c>
      <c r="E34" s="81" t="s">
        <v>133</v>
      </c>
      <c r="F34" s="83" t="s">
        <v>149</v>
      </c>
      <c r="G34" s="100" t="s">
        <v>150</v>
      </c>
      <c r="H34" s="100" t="s">
        <v>152</v>
      </c>
      <c r="I34" s="84" t="s">
        <v>153</v>
      </c>
      <c r="J34" s="81" t="s">
        <v>146</v>
      </c>
      <c r="K34" s="111" t="s">
        <v>154</v>
      </c>
      <c r="L34" s="84" t="s">
        <v>164</v>
      </c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44">
        <f>SUM(M34:X34)</f>
        <v>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114" s="4" customFormat="1" hidden="1" x14ac:dyDescent="0.2">
      <c r="A35" s="5"/>
      <c r="B35" s="5"/>
      <c r="C35" s="50" t="s">
        <v>0</v>
      </c>
      <c r="D35" s="66"/>
      <c r="E35" s="92"/>
      <c r="F35" s="50"/>
      <c r="G35" s="66"/>
      <c r="H35" s="66"/>
      <c r="I35" s="50"/>
      <c r="J35" s="92"/>
      <c r="K35" s="66"/>
      <c r="L35" s="50"/>
      <c r="M35" s="39">
        <f>SUM(M34)</f>
        <v>0</v>
      </c>
      <c r="N35" s="39">
        <f t="shared" ref="N35:X35" si="7">SUM(N34)</f>
        <v>0</v>
      </c>
      <c r="O35" s="39">
        <f t="shared" si="7"/>
        <v>0</v>
      </c>
      <c r="P35" s="39">
        <f t="shared" si="7"/>
        <v>0</v>
      </c>
      <c r="Q35" s="39">
        <f t="shared" si="7"/>
        <v>0</v>
      </c>
      <c r="R35" s="39">
        <f t="shared" si="7"/>
        <v>0</v>
      </c>
      <c r="S35" s="39">
        <f t="shared" si="7"/>
        <v>0</v>
      </c>
      <c r="T35" s="39">
        <f t="shared" si="7"/>
        <v>0</v>
      </c>
      <c r="U35" s="39">
        <f t="shared" si="7"/>
        <v>0</v>
      </c>
      <c r="V35" s="39">
        <f t="shared" si="7"/>
        <v>0</v>
      </c>
      <c r="W35" s="39">
        <f t="shared" si="7"/>
        <v>0</v>
      </c>
      <c r="X35" s="39">
        <f t="shared" si="7"/>
        <v>0</v>
      </c>
      <c r="Y35" s="45">
        <f>SUM(M35:X35)</f>
        <v>0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</row>
    <row r="36" spans="1:114" s="5" customFormat="1" hidden="1" x14ac:dyDescent="0.2">
      <c r="A36" s="13"/>
      <c r="B36" s="14"/>
      <c r="C36" s="52"/>
      <c r="D36" s="70"/>
      <c r="E36" s="94"/>
      <c r="F36" s="52"/>
      <c r="G36" s="70"/>
      <c r="H36" s="70"/>
      <c r="I36" s="52"/>
      <c r="J36" s="94"/>
      <c r="K36" s="70"/>
      <c r="L36" s="52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0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20"/>
    </row>
    <row r="37" spans="1:114" ht="11.25" customHeight="1" x14ac:dyDescent="0.2">
      <c r="A37" s="117" t="s">
        <v>57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114" s="4" customFormat="1" ht="174.75" customHeight="1" x14ac:dyDescent="0.2">
      <c r="A38" s="5"/>
      <c r="B38" s="5"/>
      <c r="C38" s="24" t="s">
        <v>76</v>
      </c>
      <c r="D38" s="65" t="s">
        <v>103</v>
      </c>
      <c r="E38" s="81" t="s">
        <v>105</v>
      </c>
      <c r="F38" s="25" t="s">
        <v>41</v>
      </c>
      <c r="G38" s="65" t="s">
        <v>42</v>
      </c>
      <c r="H38" s="65" t="s">
        <v>109</v>
      </c>
      <c r="I38" s="25" t="s">
        <v>43</v>
      </c>
      <c r="J38" s="81" t="s">
        <v>88</v>
      </c>
      <c r="K38" s="24" t="s">
        <v>212</v>
      </c>
      <c r="L38" s="25" t="s">
        <v>107</v>
      </c>
      <c r="M38" s="27">
        <v>374.33</v>
      </c>
      <c r="N38" s="27">
        <v>374.33</v>
      </c>
      <c r="O38" s="27">
        <v>374.33</v>
      </c>
      <c r="P38" s="27">
        <v>374.33</v>
      </c>
      <c r="Q38" s="27">
        <v>374.33</v>
      </c>
      <c r="R38" s="29">
        <v>374.33</v>
      </c>
      <c r="S38" s="29">
        <v>374.33</v>
      </c>
      <c r="T38" s="29"/>
      <c r="U38" s="29"/>
      <c r="V38" s="29"/>
      <c r="W38" s="29"/>
      <c r="X38" s="29"/>
      <c r="Y38" s="44">
        <f>SUM(M38:X38)</f>
        <v>2620.31</v>
      </c>
    </row>
    <row r="39" spans="1:114" s="4" customFormat="1" ht="192" customHeight="1" x14ac:dyDescent="0.2">
      <c r="A39" s="5" t="s">
        <v>11</v>
      </c>
      <c r="B39" s="5" t="s">
        <v>8</v>
      </c>
      <c r="C39" s="24" t="s">
        <v>76</v>
      </c>
      <c r="D39" s="65" t="s">
        <v>104</v>
      </c>
      <c r="E39" s="81" t="s">
        <v>106</v>
      </c>
      <c r="F39" s="25" t="s">
        <v>41</v>
      </c>
      <c r="G39" s="65" t="s">
        <v>42</v>
      </c>
      <c r="H39" s="65" t="s">
        <v>109</v>
      </c>
      <c r="I39" s="26" t="s">
        <v>44</v>
      </c>
      <c r="J39" s="81" t="s">
        <v>88</v>
      </c>
      <c r="K39" s="24" t="s">
        <v>213</v>
      </c>
      <c r="L39" s="26" t="s">
        <v>108</v>
      </c>
      <c r="M39" s="43">
        <v>70.23</v>
      </c>
      <c r="N39" s="43">
        <v>70.23</v>
      </c>
      <c r="O39" s="43">
        <v>70.23</v>
      </c>
      <c r="P39" s="43">
        <v>70.23</v>
      </c>
      <c r="Q39" s="43">
        <v>70.23</v>
      </c>
      <c r="R39" s="29">
        <v>70.23</v>
      </c>
      <c r="S39" s="29">
        <v>70.23</v>
      </c>
      <c r="T39" s="29"/>
      <c r="U39" s="29"/>
      <c r="V39" s="29"/>
      <c r="W39" s="29"/>
      <c r="X39" s="29"/>
      <c r="Y39" s="44">
        <f>SUM(M39:X39)</f>
        <v>491.61000000000007</v>
      </c>
    </row>
    <row r="40" spans="1:114" s="4" customFormat="1" x14ac:dyDescent="0.2">
      <c r="A40" s="5"/>
      <c r="B40" s="5"/>
      <c r="C40" s="50" t="s">
        <v>0</v>
      </c>
      <c r="D40" s="66"/>
      <c r="E40" s="92"/>
      <c r="F40" s="50"/>
      <c r="G40" s="66"/>
      <c r="H40" s="66"/>
      <c r="I40" s="50"/>
      <c r="J40" s="92"/>
      <c r="K40" s="66"/>
      <c r="L40" s="50"/>
      <c r="M40" s="39">
        <f>SUM(M38:M39)</f>
        <v>444.56</v>
      </c>
      <c r="N40" s="39">
        <f t="shared" ref="N40:P40" si="8">SUM(N38:N39)</f>
        <v>444.56</v>
      </c>
      <c r="O40" s="39">
        <f t="shared" si="8"/>
        <v>444.56</v>
      </c>
      <c r="P40" s="39">
        <f t="shared" si="8"/>
        <v>444.56</v>
      </c>
      <c r="Q40" s="39">
        <f t="shared" ref="Q40" si="9">SUM(Q38:Q39)</f>
        <v>444.56</v>
      </c>
      <c r="R40" s="39">
        <f t="shared" ref="R40" si="10">SUM(R38:R39)</f>
        <v>444.56</v>
      </c>
      <c r="S40" s="39">
        <f t="shared" ref="S40" si="11">SUM(S38:S39)</f>
        <v>444.56</v>
      </c>
      <c r="T40" s="39">
        <f t="shared" ref="T40" si="12">SUM(T38:T39)</f>
        <v>0</v>
      </c>
      <c r="U40" s="39">
        <f t="shared" ref="U40" si="13">SUM(U38:U39)</f>
        <v>0</v>
      </c>
      <c r="V40" s="39">
        <f t="shared" ref="V40" si="14">SUM(V38:V39)</f>
        <v>0</v>
      </c>
      <c r="W40" s="39">
        <f t="shared" ref="W40" si="15">SUM(W38:W39)</f>
        <v>0</v>
      </c>
      <c r="X40" s="39">
        <f t="shared" ref="X40" si="16">SUM(X38:X39)</f>
        <v>0</v>
      </c>
      <c r="Y40" s="45">
        <f>SUM(M40:X40)</f>
        <v>3111.92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</row>
    <row r="41" spans="1:114" s="5" customFormat="1" x14ac:dyDescent="0.2">
      <c r="A41" s="13"/>
      <c r="B41" s="14"/>
      <c r="C41" s="52"/>
      <c r="D41" s="70"/>
      <c r="E41" s="94"/>
      <c r="F41" s="52"/>
      <c r="G41" s="70"/>
      <c r="H41" s="70"/>
      <c r="I41" s="52"/>
      <c r="J41" s="94"/>
      <c r="K41" s="70"/>
      <c r="L41" s="52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0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20"/>
    </row>
    <row r="42" spans="1:114" s="37" customFormat="1" ht="11.25" customHeight="1" x14ac:dyDescent="0.2">
      <c r="A42" s="36"/>
      <c r="B42" s="36"/>
      <c r="C42" s="114" t="s">
        <v>37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</row>
    <row r="43" spans="1:114" ht="95.25" customHeight="1" x14ac:dyDescent="0.2">
      <c r="A43" s="35"/>
      <c r="B43" s="35"/>
      <c r="C43" s="24" t="s">
        <v>76</v>
      </c>
      <c r="D43" s="65" t="s">
        <v>96</v>
      </c>
      <c r="E43" s="81" t="s">
        <v>133</v>
      </c>
      <c r="F43" s="25" t="s">
        <v>35</v>
      </c>
      <c r="G43" s="65" t="s">
        <v>36</v>
      </c>
      <c r="H43" s="65" t="s">
        <v>97</v>
      </c>
      <c r="I43" s="25" t="s">
        <v>39</v>
      </c>
      <c r="J43" s="81" t="s">
        <v>156</v>
      </c>
      <c r="K43" s="24" t="s">
        <v>214</v>
      </c>
      <c r="L43" s="25" t="s">
        <v>155</v>
      </c>
      <c r="M43" s="106">
        <v>170</v>
      </c>
      <c r="N43" s="106">
        <v>170</v>
      </c>
      <c r="O43" s="106">
        <v>170</v>
      </c>
      <c r="P43" s="106">
        <v>170</v>
      </c>
      <c r="Q43" s="106">
        <v>170</v>
      </c>
      <c r="R43" s="106">
        <v>170</v>
      </c>
      <c r="S43" s="106">
        <v>170</v>
      </c>
      <c r="T43" s="106"/>
      <c r="U43" s="106"/>
      <c r="V43" s="106"/>
      <c r="W43" s="106"/>
      <c r="X43" s="106"/>
      <c r="Y43" s="44">
        <f>SUM(M43:X43)</f>
        <v>1190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</row>
    <row r="44" spans="1:114" s="4" customFormat="1" x14ac:dyDescent="0.2">
      <c r="A44" s="5" t="s">
        <v>10</v>
      </c>
      <c r="B44" s="5" t="s">
        <v>8</v>
      </c>
      <c r="C44" s="50" t="s">
        <v>0</v>
      </c>
      <c r="D44" s="66"/>
      <c r="E44" s="92"/>
      <c r="F44" s="50"/>
      <c r="G44" s="66"/>
      <c r="H44" s="66"/>
      <c r="I44" s="50"/>
      <c r="J44" s="92"/>
      <c r="K44" s="66"/>
      <c r="L44" s="50"/>
      <c r="M44" s="39">
        <f t="shared" ref="M44:X44" si="17">SUM(M43:M43)</f>
        <v>170</v>
      </c>
      <c r="N44" s="39">
        <f t="shared" si="17"/>
        <v>170</v>
      </c>
      <c r="O44" s="39">
        <f t="shared" si="17"/>
        <v>170</v>
      </c>
      <c r="P44" s="39">
        <f t="shared" si="17"/>
        <v>170</v>
      </c>
      <c r="Q44" s="39">
        <f t="shared" si="17"/>
        <v>170</v>
      </c>
      <c r="R44" s="39">
        <f t="shared" si="17"/>
        <v>170</v>
      </c>
      <c r="S44" s="39">
        <f t="shared" si="17"/>
        <v>170</v>
      </c>
      <c r="T44" s="39">
        <f t="shared" si="17"/>
        <v>0</v>
      </c>
      <c r="U44" s="39">
        <f t="shared" si="17"/>
        <v>0</v>
      </c>
      <c r="V44" s="39">
        <f t="shared" si="17"/>
        <v>0</v>
      </c>
      <c r="W44" s="39">
        <f t="shared" si="17"/>
        <v>0</v>
      </c>
      <c r="X44" s="39">
        <f t="shared" si="17"/>
        <v>0</v>
      </c>
      <c r="Y44" s="45">
        <f>SUM(M44:X44)</f>
        <v>1190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</row>
    <row r="45" spans="1:114" s="5" customFormat="1" x14ac:dyDescent="0.2">
      <c r="A45" s="13"/>
      <c r="B45" s="14"/>
      <c r="C45" s="52"/>
      <c r="D45" s="70"/>
      <c r="E45" s="94"/>
      <c r="F45" s="52"/>
      <c r="G45" s="70"/>
      <c r="H45" s="70"/>
      <c r="I45" s="52"/>
      <c r="J45" s="94"/>
      <c r="K45" s="70"/>
      <c r="L45" s="52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0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 ht="11.25" customHeight="1" x14ac:dyDescent="0.2">
      <c r="A46" s="7"/>
      <c r="B46" s="7"/>
      <c r="C46" s="120" t="s">
        <v>26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</row>
    <row r="47" spans="1:114" s="4" customFormat="1" ht="103.15" customHeight="1" x14ac:dyDescent="0.2">
      <c r="A47" s="5"/>
      <c r="B47" s="5"/>
      <c r="C47" s="24" t="s">
        <v>76</v>
      </c>
      <c r="D47" s="24" t="s">
        <v>94</v>
      </c>
      <c r="E47" s="81" t="s">
        <v>165</v>
      </c>
      <c r="F47" s="102" t="s">
        <v>58</v>
      </c>
      <c r="G47" s="24" t="s">
        <v>59</v>
      </c>
      <c r="H47" s="24" t="s">
        <v>95</v>
      </c>
      <c r="I47" s="25" t="s">
        <v>40</v>
      </c>
      <c r="J47" s="81" t="s">
        <v>166</v>
      </c>
      <c r="K47" s="24" t="s">
        <v>167</v>
      </c>
      <c r="L47" s="24" t="s">
        <v>168</v>
      </c>
      <c r="M47" s="40">
        <v>36.14</v>
      </c>
      <c r="N47" s="40">
        <v>42.09</v>
      </c>
      <c r="O47" s="40">
        <v>95.36</v>
      </c>
      <c r="P47" s="40">
        <v>52.47</v>
      </c>
      <c r="Q47" s="40">
        <v>69.8</v>
      </c>
      <c r="R47" s="40">
        <v>42.62</v>
      </c>
      <c r="S47" s="40">
        <v>43.07</v>
      </c>
      <c r="T47" s="40"/>
      <c r="U47" s="40"/>
      <c r="V47" s="103"/>
      <c r="W47" s="103"/>
      <c r="X47" s="103"/>
      <c r="Y47" s="44">
        <f>SUM(M47:X47)</f>
        <v>381.55</v>
      </c>
    </row>
    <row r="48" spans="1:114" s="4" customFormat="1" x14ac:dyDescent="0.2">
      <c r="A48" s="5"/>
      <c r="B48" s="5"/>
      <c r="C48" s="50" t="s">
        <v>0</v>
      </c>
      <c r="D48" s="66"/>
      <c r="E48" s="92"/>
      <c r="F48" s="50"/>
      <c r="G48" s="66"/>
      <c r="H48" s="66"/>
      <c r="I48" s="50"/>
      <c r="J48" s="92"/>
      <c r="K48" s="66"/>
      <c r="L48" s="50"/>
      <c r="M48" s="39">
        <f>M47</f>
        <v>36.14</v>
      </c>
      <c r="N48" s="39">
        <f t="shared" ref="N48:X48" si="18">N47</f>
        <v>42.09</v>
      </c>
      <c r="O48" s="39">
        <f t="shared" si="18"/>
        <v>95.36</v>
      </c>
      <c r="P48" s="39">
        <f t="shared" si="18"/>
        <v>52.47</v>
      </c>
      <c r="Q48" s="39">
        <f t="shared" si="18"/>
        <v>69.8</v>
      </c>
      <c r="R48" s="39">
        <f t="shared" si="18"/>
        <v>42.62</v>
      </c>
      <c r="S48" s="39">
        <f t="shared" si="18"/>
        <v>43.07</v>
      </c>
      <c r="T48" s="39">
        <f t="shared" si="18"/>
        <v>0</v>
      </c>
      <c r="U48" s="39">
        <f t="shared" si="18"/>
        <v>0</v>
      </c>
      <c r="V48" s="39">
        <f t="shared" si="18"/>
        <v>0</v>
      </c>
      <c r="W48" s="39">
        <f t="shared" si="18"/>
        <v>0</v>
      </c>
      <c r="X48" s="39">
        <f t="shared" si="18"/>
        <v>0</v>
      </c>
      <c r="Y48" s="45">
        <f>SUM(M48:X48)</f>
        <v>381.55</v>
      </c>
    </row>
    <row r="49" spans="1:162" s="5" customFormat="1" x14ac:dyDescent="0.2">
      <c r="A49" s="13"/>
      <c r="B49" s="14"/>
      <c r="C49" s="52"/>
      <c r="D49" s="70"/>
      <c r="E49" s="94"/>
      <c r="F49" s="52"/>
      <c r="G49" s="70"/>
      <c r="H49" s="70"/>
      <c r="I49" s="52"/>
      <c r="J49" s="94"/>
      <c r="K49" s="70"/>
      <c r="L49" s="52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0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</row>
    <row r="50" spans="1:162" x14ac:dyDescent="0.2">
      <c r="A50" s="7"/>
      <c r="B50" s="7"/>
      <c r="C50" s="119" t="s">
        <v>27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</row>
    <row r="51" spans="1:162" ht="78.75" x14ac:dyDescent="0.2">
      <c r="A51" s="7"/>
      <c r="B51" s="7"/>
      <c r="C51" s="79" t="s">
        <v>76</v>
      </c>
      <c r="D51" s="65" t="s">
        <v>127</v>
      </c>
      <c r="E51" s="81" t="s">
        <v>133</v>
      </c>
      <c r="F51" s="86" t="s">
        <v>157</v>
      </c>
      <c r="G51" s="101" t="s">
        <v>158</v>
      </c>
      <c r="H51" s="100" t="s">
        <v>159</v>
      </c>
      <c r="I51" s="85" t="s">
        <v>160</v>
      </c>
      <c r="J51" s="81" t="s">
        <v>161</v>
      </c>
      <c r="K51" s="112" t="s">
        <v>162</v>
      </c>
      <c r="L51" s="85" t="s">
        <v>169</v>
      </c>
      <c r="M51" s="108">
        <v>905.54</v>
      </c>
      <c r="N51" s="104">
        <v>710.06</v>
      </c>
      <c r="O51" s="109">
        <v>833.22</v>
      </c>
      <c r="P51" s="104">
        <v>759.52</v>
      </c>
      <c r="Q51" s="104">
        <v>869.84</v>
      </c>
      <c r="R51" s="104">
        <v>867.04</v>
      </c>
      <c r="S51" s="104">
        <v>782.8</v>
      </c>
      <c r="T51" s="104"/>
      <c r="U51" s="104"/>
      <c r="V51" s="104"/>
      <c r="W51" s="104"/>
      <c r="X51" s="104"/>
      <c r="Y51" s="44">
        <f>SUM(M51:X51)</f>
        <v>5728.0199999999995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</row>
    <row r="52" spans="1:162" s="4" customFormat="1" x14ac:dyDescent="0.2">
      <c r="A52" s="30" t="s">
        <v>14</v>
      </c>
      <c r="B52" s="30"/>
      <c r="C52" s="53" t="s">
        <v>0</v>
      </c>
      <c r="D52" s="72"/>
      <c r="E52" s="95"/>
      <c r="F52" s="53"/>
      <c r="G52" s="72"/>
      <c r="H52" s="72"/>
      <c r="I52" s="53"/>
      <c r="J52" s="95"/>
      <c r="K52" s="72"/>
      <c r="L52" s="53"/>
      <c r="M52" s="62">
        <f>SUM(M51:M51)</f>
        <v>905.54</v>
      </c>
      <c r="N52" s="62">
        <f>SUM(N51:N51)</f>
        <v>710.06</v>
      </c>
      <c r="O52" s="62">
        <f>SUM(O51:O51)</f>
        <v>833.22</v>
      </c>
      <c r="P52" s="62">
        <f>SUM(P51:P51)</f>
        <v>759.52</v>
      </c>
      <c r="Q52" s="62">
        <f t="shared" ref="Q52:X52" si="19">SUM(Q51:Q51)</f>
        <v>869.84</v>
      </c>
      <c r="R52" s="62">
        <f t="shared" si="19"/>
        <v>867.04</v>
      </c>
      <c r="S52" s="62">
        <f t="shared" si="19"/>
        <v>782.8</v>
      </c>
      <c r="T52" s="62">
        <f t="shared" si="19"/>
        <v>0</v>
      </c>
      <c r="U52" s="62">
        <f t="shared" si="19"/>
        <v>0</v>
      </c>
      <c r="V52" s="62">
        <f t="shared" si="19"/>
        <v>0</v>
      </c>
      <c r="W52" s="62">
        <f t="shared" si="19"/>
        <v>0</v>
      </c>
      <c r="X52" s="62">
        <f t="shared" si="19"/>
        <v>0</v>
      </c>
      <c r="Y52" s="45">
        <f>SUM(M52:X52)</f>
        <v>5728.0199999999995</v>
      </c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</row>
    <row r="53" spans="1:162" s="17" customFormat="1" x14ac:dyDescent="0.2">
      <c r="A53" s="15"/>
      <c r="B53" s="16"/>
      <c r="C53" s="54"/>
      <c r="D53" s="73"/>
      <c r="E53" s="96"/>
      <c r="F53" s="54"/>
      <c r="G53" s="73"/>
      <c r="H53" s="73"/>
      <c r="I53" s="54"/>
      <c r="J53" s="96"/>
      <c r="K53" s="73"/>
      <c r="L53" s="54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</row>
    <row r="54" spans="1:162" x14ac:dyDescent="0.2">
      <c r="A54" s="7"/>
      <c r="B54" s="10"/>
      <c r="C54" s="119" t="s">
        <v>63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</row>
    <row r="55" spans="1:162" s="33" customFormat="1" ht="92.25" customHeight="1" x14ac:dyDescent="0.25">
      <c r="A55" s="31"/>
      <c r="B55" s="31"/>
      <c r="C55" s="90" t="s">
        <v>76</v>
      </c>
      <c r="D55" s="88" t="s">
        <v>89</v>
      </c>
      <c r="E55" s="89" t="s">
        <v>90</v>
      </c>
      <c r="F55" s="78" t="s">
        <v>60</v>
      </c>
      <c r="G55" s="69" t="s">
        <v>61</v>
      </c>
      <c r="H55" s="88" t="s">
        <v>91</v>
      </c>
      <c r="I55" s="75" t="s">
        <v>62</v>
      </c>
      <c r="J55" s="89" t="s">
        <v>92</v>
      </c>
      <c r="K55" s="113" t="s">
        <v>163</v>
      </c>
      <c r="L55" s="75" t="s">
        <v>93</v>
      </c>
      <c r="M55" s="41">
        <v>442</v>
      </c>
      <c r="N55" s="42">
        <v>278</v>
      </c>
      <c r="O55" s="42">
        <v>0</v>
      </c>
      <c r="P55" s="42">
        <v>570</v>
      </c>
      <c r="Q55" s="42">
        <v>0</v>
      </c>
      <c r="R55" s="42">
        <v>826</v>
      </c>
      <c r="S55" s="42">
        <v>0</v>
      </c>
      <c r="T55" s="42"/>
      <c r="U55" s="42"/>
      <c r="V55" s="42"/>
      <c r="W55" s="42"/>
      <c r="X55" s="42"/>
      <c r="Y55" s="44">
        <f>SUM(M55:X55)</f>
        <v>2116</v>
      </c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</row>
    <row r="56" spans="1:162" s="4" customFormat="1" x14ac:dyDescent="0.2">
      <c r="A56" s="5"/>
      <c r="B56" s="9"/>
      <c r="C56" s="55"/>
      <c r="D56" s="74"/>
      <c r="E56" s="97"/>
      <c r="F56" s="55"/>
      <c r="G56" s="74"/>
      <c r="H56" s="74"/>
      <c r="I56" s="55"/>
      <c r="J56" s="97"/>
      <c r="K56" s="74"/>
      <c r="L56" s="55"/>
      <c r="M56" s="62">
        <f t="shared" ref="M56:Y56" si="20">SUM(M55:M55)</f>
        <v>442</v>
      </c>
      <c r="N56" s="62">
        <f t="shared" si="20"/>
        <v>278</v>
      </c>
      <c r="O56" s="62">
        <f t="shared" si="20"/>
        <v>0</v>
      </c>
      <c r="P56" s="62">
        <f t="shared" si="20"/>
        <v>570</v>
      </c>
      <c r="Q56" s="62">
        <f t="shared" si="20"/>
        <v>0</v>
      </c>
      <c r="R56" s="62">
        <f t="shared" si="20"/>
        <v>826</v>
      </c>
      <c r="S56" s="62">
        <f t="shared" si="20"/>
        <v>0</v>
      </c>
      <c r="T56" s="62">
        <f t="shared" si="20"/>
        <v>0</v>
      </c>
      <c r="U56" s="62">
        <f t="shared" si="20"/>
        <v>0</v>
      </c>
      <c r="V56" s="62">
        <f t="shared" si="20"/>
        <v>0</v>
      </c>
      <c r="W56" s="62">
        <f t="shared" si="20"/>
        <v>0</v>
      </c>
      <c r="X56" s="62">
        <f t="shared" si="20"/>
        <v>0</v>
      </c>
      <c r="Y56" s="45">
        <f t="shared" si="20"/>
        <v>2116</v>
      </c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</row>
    <row r="57" spans="1:162" s="5" customFormat="1" x14ac:dyDescent="0.2">
      <c r="A57" s="13"/>
      <c r="B57" s="14"/>
      <c r="C57" s="52"/>
      <c r="D57" s="70"/>
      <c r="E57" s="94"/>
      <c r="F57" s="52"/>
      <c r="G57" s="70"/>
      <c r="H57" s="70"/>
      <c r="I57" s="52"/>
      <c r="J57" s="94"/>
      <c r="K57" s="70"/>
      <c r="L57" s="52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0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</row>
    <row r="58" spans="1:162" x14ac:dyDescent="0.2">
      <c r="A58" s="7"/>
      <c r="B58" s="10"/>
      <c r="C58" s="119" t="s">
        <v>29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</row>
    <row r="59" spans="1:162" s="4" customFormat="1" ht="197.25" customHeight="1" x14ac:dyDescent="0.2">
      <c r="A59" s="5"/>
      <c r="B59" s="9"/>
      <c r="C59" s="24" t="s">
        <v>76</v>
      </c>
      <c r="D59" s="65" t="s">
        <v>110</v>
      </c>
      <c r="E59" s="81" t="s">
        <v>111</v>
      </c>
      <c r="F59" s="25" t="s">
        <v>64</v>
      </c>
      <c r="G59" s="71" t="s">
        <v>65</v>
      </c>
      <c r="H59" s="65" t="s">
        <v>113</v>
      </c>
      <c r="I59" s="26" t="s">
        <v>66</v>
      </c>
      <c r="J59" s="81" t="s">
        <v>88</v>
      </c>
      <c r="K59" s="24" t="s">
        <v>215</v>
      </c>
      <c r="L59" s="26" t="s">
        <v>112</v>
      </c>
      <c r="M59" s="109">
        <v>900</v>
      </c>
      <c r="N59" s="104">
        <v>900</v>
      </c>
      <c r="O59" s="109">
        <v>900</v>
      </c>
      <c r="P59" s="104">
        <v>900</v>
      </c>
      <c r="Q59" s="104">
        <v>900</v>
      </c>
      <c r="R59" s="104">
        <v>900</v>
      </c>
      <c r="S59" s="104">
        <v>900</v>
      </c>
      <c r="T59" s="104"/>
      <c r="U59" s="104"/>
      <c r="V59" s="104"/>
      <c r="W59" s="104"/>
      <c r="X59" s="104"/>
      <c r="Y59" s="44">
        <f>SUM(M59:X59)</f>
        <v>6300</v>
      </c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</row>
    <row r="60" spans="1:162" s="4" customFormat="1" x14ac:dyDescent="0.2">
      <c r="A60" s="30" t="s">
        <v>15</v>
      </c>
      <c r="B60" s="30"/>
      <c r="C60" s="53" t="s">
        <v>0</v>
      </c>
      <c r="D60" s="72"/>
      <c r="E60" s="95"/>
      <c r="F60" s="53"/>
      <c r="G60" s="72"/>
      <c r="H60" s="72"/>
      <c r="I60" s="53"/>
      <c r="J60" s="95"/>
      <c r="K60" s="72"/>
      <c r="L60" s="53"/>
      <c r="M60" s="62">
        <f>SUM(M59:M59)</f>
        <v>900</v>
      </c>
      <c r="N60" s="62">
        <f t="shared" ref="N60:X60" si="21">SUM(N59:N59)</f>
        <v>900</v>
      </c>
      <c r="O60" s="62">
        <f t="shared" si="21"/>
        <v>900</v>
      </c>
      <c r="P60" s="62">
        <f t="shared" si="21"/>
        <v>900</v>
      </c>
      <c r="Q60" s="62">
        <f t="shared" si="21"/>
        <v>900</v>
      </c>
      <c r="R60" s="62">
        <f>SUM(R59:R59)</f>
        <v>900</v>
      </c>
      <c r="S60" s="62">
        <f>SUM(S59:S59)</f>
        <v>900</v>
      </c>
      <c r="T60" s="62">
        <f t="shared" si="21"/>
        <v>0</v>
      </c>
      <c r="U60" s="62">
        <f t="shared" si="21"/>
        <v>0</v>
      </c>
      <c r="V60" s="62">
        <f t="shared" si="21"/>
        <v>0</v>
      </c>
      <c r="W60" s="62">
        <f t="shared" si="21"/>
        <v>0</v>
      </c>
      <c r="X60" s="62">
        <f t="shared" si="21"/>
        <v>0</v>
      </c>
      <c r="Y60" s="45">
        <f>SUM(M60:X60)</f>
        <v>6300</v>
      </c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</row>
    <row r="61" spans="1:162" s="17" customFormat="1" x14ac:dyDescent="0.2">
      <c r="A61" s="15"/>
      <c r="B61" s="16"/>
      <c r="C61" s="54"/>
      <c r="D61" s="73"/>
      <c r="E61" s="96"/>
      <c r="F61" s="54"/>
      <c r="G61" s="73"/>
      <c r="H61" s="73"/>
      <c r="I61" s="54"/>
      <c r="J61" s="96"/>
      <c r="K61" s="73"/>
      <c r="L61" s="54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</row>
    <row r="62" spans="1:162" x14ac:dyDescent="0.2">
      <c r="A62" s="7"/>
      <c r="B62" s="10"/>
      <c r="C62" s="119" t="s">
        <v>30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</row>
    <row r="63" spans="1:162" ht="33.75" x14ac:dyDescent="0.2">
      <c r="A63" s="7"/>
      <c r="B63" s="10"/>
      <c r="C63" s="90" t="s">
        <v>76</v>
      </c>
      <c r="D63" s="69" t="s">
        <v>31</v>
      </c>
      <c r="E63" s="81" t="s">
        <v>201</v>
      </c>
      <c r="F63" s="78" t="s">
        <v>200</v>
      </c>
      <c r="G63" s="69" t="s">
        <v>32</v>
      </c>
      <c r="H63" s="69" t="s">
        <v>98</v>
      </c>
      <c r="I63" s="48" t="s">
        <v>31</v>
      </c>
      <c r="J63" s="99" t="s">
        <v>202</v>
      </c>
      <c r="K63" s="88" t="s">
        <v>203</v>
      </c>
      <c r="L63" s="34" t="s">
        <v>204</v>
      </c>
      <c r="M63" s="104">
        <v>0</v>
      </c>
      <c r="N63" s="104">
        <v>0</v>
      </c>
      <c r="O63" s="104">
        <v>2572.16</v>
      </c>
      <c r="P63" s="109">
        <v>0</v>
      </c>
      <c r="Q63" s="109">
        <v>0</v>
      </c>
      <c r="R63" s="109">
        <v>0</v>
      </c>
      <c r="S63" s="109">
        <v>0</v>
      </c>
      <c r="T63" s="104"/>
      <c r="U63" s="109"/>
      <c r="V63" s="104"/>
      <c r="W63" s="104"/>
      <c r="X63" s="104"/>
      <c r="Y63" s="44">
        <f>SUM(M63:X63)</f>
        <v>2572.16</v>
      </c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</row>
    <row r="64" spans="1:162" s="4" customFormat="1" x14ac:dyDescent="0.2">
      <c r="A64" s="5"/>
      <c r="B64" s="9"/>
      <c r="C64" s="53" t="s">
        <v>0</v>
      </c>
      <c r="D64" s="74"/>
      <c r="E64" s="97"/>
      <c r="F64" s="55"/>
      <c r="G64" s="74"/>
      <c r="H64" s="74"/>
      <c r="I64" s="55"/>
      <c r="J64" s="97"/>
      <c r="K64" s="74"/>
      <c r="L64" s="55"/>
      <c r="M64" s="62">
        <f t="shared" ref="M64:X64" si="22">SUM(M63:M63)</f>
        <v>0</v>
      </c>
      <c r="N64" s="62">
        <f t="shared" si="22"/>
        <v>0</v>
      </c>
      <c r="O64" s="62">
        <f t="shared" si="22"/>
        <v>2572.16</v>
      </c>
      <c r="P64" s="62">
        <f t="shared" si="22"/>
        <v>0</v>
      </c>
      <c r="Q64" s="62">
        <f t="shared" si="22"/>
        <v>0</v>
      </c>
      <c r="R64" s="62">
        <f t="shared" si="22"/>
        <v>0</v>
      </c>
      <c r="S64" s="62">
        <f t="shared" si="22"/>
        <v>0</v>
      </c>
      <c r="T64" s="62">
        <f t="shared" si="22"/>
        <v>0</v>
      </c>
      <c r="U64" s="62">
        <f t="shared" si="22"/>
        <v>0</v>
      </c>
      <c r="V64" s="62">
        <f t="shared" si="22"/>
        <v>0</v>
      </c>
      <c r="W64" s="62">
        <f t="shared" si="22"/>
        <v>0</v>
      </c>
      <c r="X64" s="62">
        <f t="shared" si="22"/>
        <v>0</v>
      </c>
      <c r="Y64" s="45">
        <f>SUM(M64:X64)</f>
        <v>2572.16</v>
      </c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</row>
    <row r="65" spans="1:162" s="5" customFormat="1" x14ac:dyDescent="0.2">
      <c r="A65" s="13"/>
      <c r="B65" s="14"/>
      <c r="C65" s="52"/>
      <c r="D65" s="70"/>
      <c r="E65" s="94"/>
      <c r="F65" s="52"/>
      <c r="G65" s="70"/>
      <c r="H65" s="70"/>
      <c r="I65" s="52"/>
      <c r="J65" s="94"/>
      <c r="K65" s="70"/>
      <c r="L65" s="52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0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</row>
    <row r="66" spans="1:162" x14ac:dyDescent="0.2">
      <c r="A66" s="7"/>
      <c r="B66" s="10"/>
      <c r="C66" s="119" t="s">
        <v>178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</row>
    <row r="67" spans="1:162" ht="80.25" customHeight="1" x14ac:dyDescent="0.2">
      <c r="A67" s="7"/>
      <c r="B67" s="10"/>
      <c r="C67" s="90" t="s">
        <v>76</v>
      </c>
      <c r="D67" s="69" t="s">
        <v>179</v>
      </c>
      <c r="E67" s="81"/>
      <c r="F67" s="78" t="s">
        <v>180</v>
      </c>
      <c r="G67" s="69" t="s">
        <v>181</v>
      </c>
      <c r="H67" s="69" t="s">
        <v>98</v>
      </c>
      <c r="I67" s="34" t="s">
        <v>182</v>
      </c>
      <c r="J67" s="81" t="s">
        <v>205</v>
      </c>
      <c r="K67" s="88" t="s">
        <v>206</v>
      </c>
      <c r="L67" s="34" t="s">
        <v>183</v>
      </c>
      <c r="M67" s="104">
        <v>0</v>
      </c>
      <c r="N67" s="104">
        <v>0</v>
      </c>
      <c r="O67" s="104">
        <v>1822.26</v>
      </c>
      <c r="P67" s="109">
        <v>0</v>
      </c>
      <c r="Q67" s="109">
        <v>0</v>
      </c>
      <c r="R67" s="109">
        <v>0</v>
      </c>
      <c r="S67" s="109">
        <v>0</v>
      </c>
      <c r="T67" s="104"/>
      <c r="U67" s="109"/>
      <c r="V67" s="104"/>
      <c r="W67" s="104"/>
      <c r="X67" s="104"/>
      <c r="Y67" s="44">
        <f>SUM(M67:X67)</f>
        <v>1822.26</v>
      </c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</row>
    <row r="68" spans="1:162" ht="92.25" customHeight="1" x14ac:dyDescent="0.2">
      <c r="A68" s="7"/>
      <c r="B68" s="10"/>
      <c r="C68" s="90" t="s">
        <v>76</v>
      </c>
      <c r="D68" s="69" t="s">
        <v>179</v>
      </c>
      <c r="E68" s="81"/>
      <c r="F68" s="78" t="s">
        <v>195</v>
      </c>
      <c r="G68" s="69" t="s">
        <v>196</v>
      </c>
      <c r="H68" s="69"/>
      <c r="I68" s="34" t="s">
        <v>182</v>
      </c>
      <c r="J68" s="81" t="s">
        <v>197</v>
      </c>
      <c r="K68" s="88" t="s">
        <v>216</v>
      </c>
      <c r="L68" s="34" t="s">
        <v>183</v>
      </c>
      <c r="M68" s="104">
        <v>444</v>
      </c>
      <c r="N68" s="104">
        <v>1112</v>
      </c>
      <c r="O68" s="104">
        <v>0</v>
      </c>
      <c r="P68" s="109">
        <v>1055.43</v>
      </c>
      <c r="Q68" s="109">
        <v>112.54</v>
      </c>
      <c r="R68" s="109">
        <v>0</v>
      </c>
      <c r="S68" s="109">
        <v>0</v>
      </c>
      <c r="T68" s="104"/>
      <c r="U68" s="109"/>
      <c r="V68" s="104"/>
      <c r="W68" s="104"/>
      <c r="X68" s="104"/>
      <c r="Y68" s="44">
        <f t="shared" ref="Y68:Y70" si="23">SUM(M68:X68)</f>
        <v>2723.9700000000003</v>
      </c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</row>
    <row r="69" spans="1:162" ht="33.75" hidden="1" x14ac:dyDescent="0.2">
      <c r="A69" s="7"/>
      <c r="B69" s="10"/>
      <c r="C69" s="90" t="s">
        <v>76</v>
      </c>
      <c r="D69" s="69" t="s">
        <v>179</v>
      </c>
      <c r="E69" s="81"/>
      <c r="F69" s="78" t="s">
        <v>184</v>
      </c>
      <c r="G69" s="69" t="s">
        <v>188</v>
      </c>
      <c r="H69" s="69"/>
      <c r="I69" s="34" t="s">
        <v>187</v>
      </c>
      <c r="J69" s="99" t="s">
        <v>189</v>
      </c>
      <c r="K69" s="88" t="s">
        <v>190</v>
      </c>
      <c r="L69" s="34" t="s">
        <v>183</v>
      </c>
      <c r="M69" s="104"/>
      <c r="N69" s="104"/>
      <c r="O69" s="104"/>
      <c r="P69" s="109"/>
      <c r="Q69" s="109"/>
      <c r="R69" s="109"/>
      <c r="S69" s="109"/>
      <c r="T69" s="104"/>
      <c r="U69" s="109"/>
      <c r="V69" s="109"/>
      <c r="W69" s="104"/>
      <c r="X69" s="104"/>
      <c r="Y69" s="44">
        <f t="shared" si="23"/>
        <v>0</v>
      </c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</row>
    <row r="70" spans="1:162" ht="41.25" customHeight="1" x14ac:dyDescent="0.2">
      <c r="A70" s="7"/>
      <c r="B70" s="10"/>
      <c r="C70" s="90" t="s">
        <v>76</v>
      </c>
      <c r="D70" s="69" t="s">
        <v>179</v>
      </c>
      <c r="E70" s="81"/>
      <c r="F70" s="78" t="s">
        <v>185</v>
      </c>
      <c r="G70" s="69" t="s">
        <v>186</v>
      </c>
      <c r="H70" s="69"/>
      <c r="I70" s="34" t="s">
        <v>187</v>
      </c>
      <c r="J70" s="99" t="s">
        <v>198</v>
      </c>
      <c r="K70" s="88" t="s">
        <v>199</v>
      </c>
      <c r="L70" s="34" t="s">
        <v>183</v>
      </c>
      <c r="M70" s="104">
        <v>546.52</v>
      </c>
      <c r="N70" s="104">
        <v>0</v>
      </c>
      <c r="O70" s="104">
        <v>0</v>
      </c>
      <c r="P70" s="109">
        <v>0</v>
      </c>
      <c r="Q70" s="109">
        <v>0</v>
      </c>
      <c r="R70" s="109">
        <v>0</v>
      </c>
      <c r="S70" s="109">
        <v>0</v>
      </c>
      <c r="T70" s="104"/>
      <c r="U70" s="109"/>
      <c r="V70" s="109"/>
      <c r="W70" s="104"/>
      <c r="X70" s="104"/>
      <c r="Y70" s="44">
        <f t="shared" si="23"/>
        <v>546.52</v>
      </c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</row>
    <row r="71" spans="1:162" x14ac:dyDescent="0.2">
      <c r="A71" s="7"/>
      <c r="B71" s="10"/>
      <c r="C71" s="90"/>
      <c r="D71" s="69"/>
      <c r="E71" s="81"/>
      <c r="F71" s="78"/>
      <c r="G71" s="69"/>
      <c r="H71" s="69"/>
      <c r="I71" s="34"/>
      <c r="J71" s="99"/>
      <c r="K71" s="88"/>
      <c r="L71" s="34"/>
      <c r="M71" s="104"/>
      <c r="N71" s="104"/>
      <c r="O71" s="104"/>
      <c r="P71" s="109"/>
      <c r="Q71" s="109"/>
      <c r="R71" s="109"/>
      <c r="S71" s="109"/>
      <c r="T71" s="104"/>
      <c r="U71" s="109"/>
      <c r="V71" s="109"/>
      <c r="W71" s="104"/>
      <c r="X71" s="104"/>
      <c r="Y71" s="44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</row>
    <row r="72" spans="1:162" s="4" customFormat="1" x14ac:dyDescent="0.2">
      <c r="A72" s="5"/>
      <c r="B72" s="9"/>
      <c r="C72" s="53" t="s">
        <v>0</v>
      </c>
      <c r="D72" s="74"/>
      <c r="E72" s="97"/>
      <c r="F72" s="55"/>
      <c r="G72" s="74"/>
      <c r="H72" s="74"/>
      <c r="I72" s="55"/>
      <c r="J72" s="97"/>
      <c r="K72" s="74"/>
      <c r="L72" s="55"/>
      <c r="M72" s="62">
        <f>SUM(M67:M71)</f>
        <v>990.52</v>
      </c>
      <c r="N72" s="62">
        <f t="shared" ref="N72:X72" si="24">SUM(N67:N71)</f>
        <v>1112</v>
      </c>
      <c r="O72" s="62">
        <f t="shared" si="24"/>
        <v>1822.26</v>
      </c>
      <c r="P72" s="62">
        <f t="shared" si="24"/>
        <v>1055.43</v>
      </c>
      <c r="Q72" s="62">
        <f t="shared" si="24"/>
        <v>112.54</v>
      </c>
      <c r="R72" s="62">
        <f t="shared" si="24"/>
        <v>0</v>
      </c>
      <c r="S72" s="62">
        <f t="shared" si="24"/>
        <v>0</v>
      </c>
      <c r="T72" s="62">
        <f t="shared" si="24"/>
        <v>0</v>
      </c>
      <c r="U72" s="62">
        <f t="shared" si="24"/>
        <v>0</v>
      </c>
      <c r="V72" s="62">
        <f t="shared" si="24"/>
        <v>0</v>
      </c>
      <c r="W72" s="62">
        <f t="shared" si="24"/>
        <v>0</v>
      </c>
      <c r="X72" s="62">
        <f t="shared" si="24"/>
        <v>0</v>
      </c>
      <c r="Y72" s="45">
        <f>SUM(M72:X72)</f>
        <v>5092.75</v>
      </c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</row>
  </sheetData>
  <sortState xmlns:xlrd2="http://schemas.microsoft.com/office/spreadsheetml/2017/richdata2" ref="A8:FF11">
    <sortCondition ref="F8:F11"/>
  </sortState>
  <mergeCells count="18">
    <mergeCell ref="C62:Y62"/>
    <mergeCell ref="C46:Y46"/>
    <mergeCell ref="C58:Y58"/>
    <mergeCell ref="C50:Y50"/>
    <mergeCell ref="C66:Y66"/>
    <mergeCell ref="C54:Y54"/>
    <mergeCell ref="C42:Y42"/>
    <mergeCell ref="C2:Y2"/>
    <mergeCell ref="C4:Y4"/>
    <mergeCell ref="A24:Y24"/>
    <mergeCell ref="A18:Y18"/>
    <mergeCell ref="A37:Y37"/>
    <mergeCell ref="A7:Y7"/>
    <mergeCell ref="C32:Y32"/>
    <mergeCell ref="A14:Y14"/>
    <mergeCell ref="A33:Y33"/>
    <mergeCell ref="C27:Y27"/>
    <mergeCell ref="A28:Y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GERENTE SRLM</cp:lastModifiedBy>
  <cp:lastPrinted>2020-11-20T17:34:15Z</cp:lastPrinted>
  <dcterms:created xsi:type="dcterms:W3CDTF">2011-09-02T13:51:41Z</dcterms:created>
  <dcterms:modified xsi:type="dcterms:W3CDTF">2021-08-20T13:11:47Z</dcterms:modified>
</cp:coreProperties>
</file>