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2021" sheetId="1" r:id="rId1"/>
  </sheets>
  <definedNames>
    <definedName name="_xlnm.Print_Area" localSheetId="0">'2021'!$A$1:$R$173</definedName>
  </definedNames>
  <calcPr fullCalcOnLoad="1"/>
</workbook>
</file>

<file path=xl/sharedStrings.xml><?xml version="1.0" encoding="utf-8"?>
<sst xmlns="http://schemas.openxmlformats.org/spreadsheetml/2006/main" count="357" uniqueCount="260">
  <si>
    <t>Total</t>
  </si>
  <si>
    <t>Serviços de Processamento de Dados</t>
  </si>
  <si>
    <t>Serviços de Auditoria</t>
  </si>
  <si>
    <t>Serviços de Radiologia</t>
  </si>
  <si>
    <t>Serviços de Lavanderia</t>
  </si>
  <si>
    <t>Serviços de Esterilização</t>
  </si>
  <si>
    <t>Data da Contratação</t>
  </si>
  <si>
    <t>Data do Aditivo</t>
  </si>
  <si>
    <t>Nome do Fornecedor</t>
  </si>
  <si>
    <t>Objeto do Contrato</t>
  </si>
  <si>
    <t>05.09.2011</t>
  </si>
  <si>
    <t>xxxxxxxxxx</t>
  </si>
  <si>
    <t>Auditoria Contábil</t>
  </si>
  <si>
    <t>01.07.2010</t>
  </si>
  <si>
    <t>15.02.2010</t>
  </si>
  <si>
    <t>11.04.2011</t>
  </si>
  <si>
    <t>Serviço de assesssoria e proteção radiológica</t>
  </si>
  <si>
    <t>02.12.2009</t>
  </si>
  <si>
    <t>01.03.2010</t>
  </si>
  <si>
    <t>Serviços Médicos</t>
  </si>
  <si>
    <t>03.03.2010</t>
  </si>
  <si>
    <t>04.03.2010</t>
  </si>
  <si>
    <t>01.03.2012</t>
  </si>
  <si>
    <t>Reprodução de Documentos</t>
  </si>
  <si>
    <t>Telecomunições e Internet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</si>
  <si>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</si>
  <si>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</si>
  <si>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</si>
  <si>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</si>
  <si>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</si>
  <si>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</si>
  <si>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</si>
  <si>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</si>
  <si>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Despesas com Reprodução de Documentos e locação de equipamentos</t>
  </si>
  <si>
    <t>Serviços de Coleta de Lixo Hospitalar</t>
  </si>
  <si>
    <t>Serviços de Exames Laboratoriais</t>
  </si>
  <si>
    <t>15.02.2009</t>
  </si>
  <si>
    <t>11.04.2010</t>
  </si>
  <si>
    <t>Serviços de Reprodução de Documentos</t>
  </si>
  <si>
    <t>Lavagem e desinfecção de roupas</t>
  </si>
  <si>
    <t>Serviços de Locações Diversas</t>
  </si>
  <si>
    <t>Seguros</t>
  </si>
  <si>
    <t>Gases Medicinais</t>
  </si>
  <si>
    <t>Fornecimento de gases e cessão de equipamentos.</t>
  </si>
  <si>
    <t>CNPJ</t>
  </si>
  <si>
    <t xml:space="preserve">TOTAL GERAL </t>
  </si>
  <si>
    <t xml:space="preserve">Fábio Antonio Obici  -  Diretor Presidente        Assinatura: ______________________________   </t>
  </si>
  <si>
    <t>29.582.037/0001-57</t>
  </si>
  <si>
    <t>Plano de hospedagem Web</t>
  </si>
  <si>
    <t>ICONECTA Informática LTDA</t>
  </si>
  <si>
    <t>07.567.567/0001-93</t>
  </si>
  <si>
    <t>W</t>
  </si>
  <si>
    <t>Instalação e Implantação, atualização e suporte de gestão de recursos humanos</t>
  </si>
  <si>
    <t>01.958.002/0001-50</t>
  </si>
  <si>
    <t>Instalação e Implantação com locação de software destinado a gestão ambulatorial - SALUTEM versão Web</t>
  </si>
  <si>
    <t>03.693.940/0001-00</t>
  </si>
  <si>
    <t>Licença de uso de software</t>
  </si>
  <si>
    <t>PIESCO - ESTETICA , AUDITORIA E PERICIAS LTDA</t>
  </si>
  <si>
    <t>04.634.477/0001-80</t>
  </si>
  <si>
    <t>Prestação de servicços médicos  especializados de Oftalmologia</t>
  </si>
  <si>
    <t>50.429.810/0001-36</t>
  </si>
  <si>
    <t>Telefone</t>
  </si>
  <si>
    <t>Internet</t>
  </si>
  <si>
    <t>Serviços de Processamento de Dados/Software</t>
  </si>
  <si>
    <t>CLINICA DE DIAGNOSTICO POR IMAGEM M &amp; M LTDA</t>
  </si>
  <si>
    <t>Realização de ultrassonografia geral e procedimentos invasivos guiados por ultrassom</t>
  </si>
  <si>
    <t>07.658.643/0001-76</t>
  </si>
  <si>
    <t>Prestação de servicos de transporte VOIP, consistente na disponibilidade do transporte de sinal telefônico e de internet para transmissão e recepção</t>
  </si>
  <si>
    <t>19.634.343/0001-36</t>
  </si>
  <si>
    <t>prestação de servicços médicos  especializados de Endocrinologia</t>
  </si>
  <si>
    <t>ANGELLA &amp; ROCHA LTDA</t>
  </si>
  <si>
    <t>66.873.332/0001-99</t>
  </si>
  <si>
    <t>QUALYCARE SERVICOS EM SAUDE LTDA</t>
  </si>
  <si>
    <t>NORIMAR HERNANDES DIAS</t>
  </si>
  <si>
    <t>Prestação de serviços médicos especializados em Otorrinolaringologia</t>
  </si>
  <si>
    <t>Seguro Predial</t>
  </si>
  <si>
    <t>30.413.406/0001-67</t>
  </si>
  <si>
    <t>30.693.755/0001-80</t>
  </si>
  <si>
    <t>30.778.650/0001-23</t>
  </si>
  <si>
    <t>Prestação de serviço de controle de acesso - portaria</t>
  </si>
  <si>
    <t>Prestação de Serviços de Exames de Laboratório de Análises clínicas</t>
  </si>
  <si>
    <t>Prestação de Serviços Médicos Especializados de Dermatologia</t>
  </si>
  <si>
    <t>Prestação de serviços especializados em Endoscopia Digestiva Alta e Colonoscopia Diagnóstica</t>
  </si>
  <si>
    <t>24.968.314/0001-40</t>
  </si>
  <si>
    <t>ANTONIO CARLOS MARÃO</t>
  </si>
  <si>
    <t>30.727.799/0001-83</t>
  </si>
  <si>
    <t>CARLOS EDUARDO MENDONÇA DA ROCHA E CIA LTDA</t>
  </si>
  <si>
    <t>Prestação de serviços médicos especializados em Nefrologia</t>
  </si>
  <si>
    <t>11.643.091/0001-08</t>
  </si>
  <si>
    <t>INSTITUTO DE PATOLOGIA DE ARAÇATUBA LTDA</t>
  </si>
  <si>
    <t>51.106.110/0001-73</t>
  </si>
  <si>
    <t>Prestação de serviços médicos especializados em Anatomopatologia e Citopatologia</t>
  </si>
  <si>
    <t>PROMED SANTA ANGELA COMERCIO E REMOÇÕES LTDA</t>
  </si>
  <si>
    <t>Contrato de locação de veículo</t>
  </si>
  <si>
    <t>67.407.882/0001-85</t>
  </si>
  <si>
    <t>Prestação de serviços médicos especializados em ortopedia</t>
  </si>
  <si>
    <t>30.073.266/0001-83</t>
  </si>
  <si>
    <t>10.883.685/0001-15</t>
  </si>
  <si>
    <t>Serviços de Segurança</t>
  </si>
  <si>
    <t>JANEIRO</t>
  </si>
  <si>
    <t>FEVEREIRO</t>
  </si>
  <si>
    <t>MARÇO</t>
  </si>
  <si>
    <t>ABRIL</t>
  </si>
  <si>
    <t>06.272.575/0077-48</t>
  </si>
  <si>
    <t>Prestação de serviços médicos especializados em Neurologia</t>
  </si>
  <si>
    <t>32.367.376/0001-25</t>
  </si>
  <si>
    <t>SALUTEM SOLUCOES TECNOLOGICAS LTDA</t>
  </si>
  <si>
    <t>Prestação de serviços médicos especializados de Cirurgia Vascular</t>
  </si>
  <si>
    <t>32.555.313/0001-00</t>
  </si>
  <si>
    <t>Prestação de serviços médicos especializados de Neurologia</t>
  </si>
  <si>
    <t>13.664.994/0001-92</t>
  </si>
  <si>
    <t>Prestação de serviços médicos especializados de Pneumologia</t>
  </si>
  <si>
    <t>32.786.058/0001-07</t>
  </si>
  <si>
    <t>Prestação de serviços médicos especializados de Cirurgia Plástica</t>
  </si>
  <si>
    <t>32.396.642/0001-48</t>
  </si>
  <si>
    <t>11.510.215/0001-79</t>
  </si>
  <si>
    <t>Prestação de serviços de radiologia e diagnósticos por imagem</t>
  </si>
  <si>
    <t>22.688.290/0001-40</t>
  </si>
  <si>
    <t>GUIZZO CONTROLE DE VETORES E PRAGAS EIRELI EPP</t>
  </si>
  <si>
    <t>Serviços na área Controle de Vetores,
Pragas, Limpeza e Higienização de Caixas d' Água</t>
  </si>
  <si>
    <t>30.114.514/0001-39</t>
  </si>
  <si>
    <t>15.834.731/0001-00</t>
  </si>
  <si>
    <t>Prestação de Serviços Médicos Especializados de Gastroenterologia, Endoscopia Digestiva Alta e Colonoscopia</t>
  </si>
  <si>
    <t>21.943.385/0001-09</t>
  </si>
  <si>
    <t>Prestação de Serviços Médicos Especializados em Alergologia e Imunologia</t>
  </si>
  <si>
    <t>30.246.468/0001-21</t>
  </si>
  <si>
    <t>Seviços de coleta, processamento e/ou esterilização de materiais médico-hospitalares</t>
  </si>
  <si>
    <t>74.554.189/0001-09</t>
  </si>
  <si>
    <t>61.573.796/0001-66</t>
  </si>
  <si>
    <t>Prestação de Serviços Médicos Especializados de Gastroenterologia</t>
  </si>
  <si>
    <t>33.588.707/0001-10</t>
  </si>
  <si>
    <t>OSWALDO MELO DA ROCHA</t>
  </si>
  <si>
    <t>Prestação de Serviços Médicos especializados em Reumatologia</t>
  </si>
  <si>
    <t>34.406.171/0001-37</t>
  </si>
  <si>
    <t>Serviços de Dedetização</t>
  </si>
  <si>
    <t>Coleta, Transporte, Tratamento e Disposição Final dos Resíduos Hospitalares</t>
  </si>
  <si>
    <t>07.474.132/0001-02</t>
  </si>
  <si>
    <t>MAGOLBO MEDICINA INTEGRADA LTDA</t>
  </si>
  <si>
    <t>Prestação de serviços médicos especializados de Dermatologia</t>
  </si>
  <si>
    <t>35.610.119/0001-60</t>
  </si>
  <si>
    <t>LGA SERVIÇOS MÉDICOS S/S LTDA</t>
  </si>
  <si>
    <t>Prestação de serviços médicos especializados de Ortopedia</t>
  </si>
  <si>
    <t>28.110.950/0001-98</t>
  </si>
  <si>
    <t>Prestação de serviços médicos especializados de Cardiologia</t>
  </si>
  <si>
    <t>EDSON RICARDO EIDI TAKAGI</t>
  </si>
  <si>
    <t>Prestação de serviços
médicos especializados de Urologia</t>
  </si>
  <si>
    <t>35.740.343/0001-77</t>
  </si>
  <si>
    <t>Serviços de Matriciamento</t>
  </si>
  <si>
    <t>Serviços médicos para desenvolvimento e manutenção do projeto para matriciamento</t>
  </si>
  <si>
    <t>00.152.246/0001-89</t>
  </si>
  <si>
    <t>SYSPEC INFORMATICA</t>
  </si>
  <si>
    <t>ROSA E SECCO MALAGUTTE SERVIÇO</t>
  </si>
  <si>
    <t>MAZZUCCA E FIORINI SERVICOS DE SAUDE</t>
  </si>
  <si>
    <t>24.326.677/0001-82</t>
  </si>
  <si>
    <t>36.440.656/0001-72</t>
  </si>
  <si>
    <t>Licenciamento de Programa de computador e a prestação de serviços de suporte técnico</t>
  </si>
  <si>
    <t>67.220.871/0001-91</t>
  </si>
  <si>
    <t>HIDROQUIMICA LABORATORIO E SERVIÇOS DE CONTROLE DE QUALIDADE DE AGUAS LTDA</t>
  </si>
  <si>
    <t>Serviços laboratoriais de Controle de Agua de Abastecimento</t>
  </si>
  <si>
    <t>10.613.946/0001-87</t>
  </si>
  <si>
    <t>Administração e monitoramento d Banco de Dados Oracle</t>
  </si>
  <si>
    <t>13.797.961/0001-10</t>
  </si>
  <si>
    <t>05.978.864/0001-04</t>
  </si>
  <si>
    <t>Serviços de Consultoria</t>
  </si>
  <si>
    <t>Consultoria Fiscal</t>
  </si>
  <si>
    <t>Serviços Gerais</t>
  </si>
  <si>
    <t>SODEXO PASS DO BRASIL SERVIÇOS E COMERCIO S.A.</t>
  </si>
  <si>
    <t>69.034.668/0001-56</t>
  </si>
  <si>
    <t xml:space="preserve">Prestação de serviços no ramo de alimentação </t>
  </si>
  <si>
    <t>Benefício</t>
  </si>
  <si>
    <t>MM CLINICA VACULAR E MEDICINA INTENSIVA LTDA</t>
  </si>
  <si>
    <t>37.737.349/0001-10</t>
  </si>
  <si>
    <t>BIONEXO DO BRASIL SOLUÇÕES DIGITAIS EIRELI</t>
  </si>
  <si>
    <t>04.069.709/0001-02</t>
  </si>
  <si>
    <t>CS SOLUÇOES EM SOFTWARE DE GESTÃO EMPRESARIAL LTDA</t>
  </si>
  <si>
    <t>E - PEOPLE SOLUÇOES LTDA</t>
  </si>
  <si>
    <t>GVTECH SOLUÇOES EM TECNOLOGIA DA INFORMAÇÃO LTDA</t>
  </si>
  <si>
    <t>AGUINALDO LONGO FILHO</t>
  </si>
  <si>
    <t>CAETANO OFTAMOLOGIA LTDA</t>
  </si>
  <si>
    <t>DA MATTA &amp; GRADELLA SERVIÇOS MÉDICOS LTDA</t>
  </si>
  <si>
    <t>FALBO SERVIÇOS MÉDICOS LTDA</t>
  </si>
  <si>
    <t>FELIPE GRIZZO</t>
  </si>
  <si>
    <t>J BARROS CLÍNICA MÉDICA LTDA</t>
  </si>
  <si>
    <t>LOCALMED DIAGNÓSTICOS MÉDICOS</t>
  </si>
  <si>
    <t>MARIANA THAIS SECONDO SILVA</t>
  </si>
  <si>
    <t>MARTINS DOS ANJOS SERVIÇOS MÉDICOS LTDA</t>
  </si>
  <si>
    <t>TALITA JACON CEZARE</t>
  </si>
  <si>
    <t>TALLES BAZEIA LIMA</t>
  </si>
  <si>
    <t>Licenciamento de uso das soluções digitais</t>
  </si>
  <si>
    <t>AJN SERVIÇOS MÉDICOS ESPECIALIZADOS S/S LTDA</t>
  </si>
  <si>
    <t>26.261.442/0001-85</t>
  </si>
  <si>
    <t>Prestação de Serviços Médicos Especializados de Facoemulsificação com implante de lente intraocular dobrável (cirurgia de catarata), Capsulotomia Yag Laser e Pterígio.</t>
  </si>
  <si>
    <t>CENTRO MÉDICO CERQUEIRA CESAR LTDA ME</t>
  </si>
  <si>
    <t>SAUDE MED SERVIÇOS MÉDICOS LTDA</t>
  </si>
  <si>
    <t>30.303.031/0001-82</t>
  </si>
  <si>
    <t>RODRIGUES E ROSSETO SOCIEDADE DE ADVOGADOS</t>
  </si>
  <si>
    <t>Serviços Advocatícios</t>
  </si>
  <si>
    <t>Prestação de serviços Jurídicos</t>
  </si>
  <si>
    <t>08.999.057/0001-58</t>
  </si>
  <si>
    <t>NUCLEO FISCAL CONTABILIDADE E CONSULTORIA TRIBUTARIA LTDA</t>
  </si>
  <si>
    <t>INSTITUTO S. ROUCOURT LTDA</t>
  </si>
  <si>
    <t>SAPRA LANDAUER SERV. DE ASSESSORIA E PROT. RADIOLOGICA LTDA</t>
  </si>
  <si>
    <t>LAVEBRAS GESTÃO DE TEXTEIS S.A.</t>
  </si>
  <si>
    <t>OXETIL INDUSTRIA E COMERCIO DE PRODUTOS ESTERILIZADOS EIRELI EPP</t>
  </si>
  <si>
    <t>MONTE AZUL ENGENHARIA AMBIENTAL LTDA</t>
  </si>
  <si>
    <t>TECNOLASER CARTUCHOS LTDA</t>
  </si>
  <si>
    <t>DALTONY CARLOS TAVARES CAETANO MUNHOZ - ME</t>
  </si>
  <si>
    <t>ALLIANZ SEGUROS S.A.</t>
  </si>
  <si>
    <t>RELAÇÃO DE CONTRATOS EXECUTADOS EM 2021</t>
  </si>
  <si>
    <t>Valor da Despesa no Exercício (2021)</t>
  </si>
  <si>
    <t>LGF FONSECA SERVIÇOS MÉDICOS</t>
  </si>
  <si>
    <t>Prestação de serviços médicos especializados em Anestesiologia</t>
  </si>
  <si>
    <t>XXXIV MEDICINA LTDA</t>
  </si>
  <si>
    <t>Prestação de Serviços Médicos para atendimento exclusivo no enfrentamento da emergência de saúde pública decorrente da Pandemia COVID-19</t>
  </si>
  <si>
    <t>23.159.367/0001-58</t>
  </si>
  <si>
    <t xml:space="preserve">ANA CAROLINE RAMIRES RAMOS EIRELI </t>
  </si>
  <si>
    <t>31.857.716/0001-33</t>
  </si>
  <si>
    <t>BRUNO MUZEL SERVIÇOS MÉDICOS LTDA</t>
  </si>
  <si>
    <t>41.704.097/0001-09</t>
  </si>
  <si>
    <t>PATRICIA GOMES FERREIRA NETTO</t>
  </si>
  <si>
    <t>30.001.105/0001-26</t>
  </si>
  <si>
    <t>WALTER GUIMARAES MEIRA FILHO</t>
  </si>
  <si>
    <t>31.081.852/0001-84</t>
  </si>
  <si>
    <t>UCHIYAMA &amp; CAMARGO SERVICOS MEDICOS S/S</t>
  </si>
  <si>
    <t>32.956.026/0001-02</t>
  </si>
  <si>
    <t>LEONARDO BIZON DE ARAUJO EIRELI</t>
  </si>
  <si>
    <t>28.612.768/0001-35</t>
  </si>
  <si>
    <t>M.L. SERVICOS DE SAUDE LTDA</t>
  </si>
  <si>
    <t>34.053.461/0001-44</t>
  </si>
  <si>
    <t>MONIZE A. G. DO NASCIMENTO</t>
  </si>
  <si>
    <t>B1008 MED ASSISTENCIA E SERVICOS MEDICOS LTDA</t>
  </si>
  <si>
    <t>AVPN MEDICOS ASSOCIADOS LTDA</t>
  </si>
  <si>
    <t>35.692.770/0001-27</t>
  </si>
  <si>
    <t>FONSECA MED</t>
  </si>
  <si>
    <t>40.098.830/0001-18</t>
  </si>
  <si>
    <t>CLINICA MÉDICA D P MARQUEZONI EIRELI</t>
  </si>
  <si>
    <t>24.941.407/0001-81</t>
  </si>
  <si>
    <t>HEMOPAT SERV. LAN. EM HEMATO-PATOLOGIA, HEMATOLOGIA E HEMOTE</t>
  </si>
  <si>
    <t>29.246.859/0001-67</t>
  </si>
  <si>
    <t>QUALICOR SERVICOS MEDICOS LTDA</t>
  </si>
  <si>
    <t>20.701.733/0001-60</t>
  </si>
  <si>
    <t>LABORATÓRIO DOMINGUES CRUZ</t>
  </si>
  <si>
    <t>47.758.743/0001-99</t>
  </si>
  <si>
    <t>ACS AUDITORIA E CONSULTORIA CONTÁBIL ME</t>
  </si>
  <si>
    <t>NATALINO PEREIRA BRITO</t>
  </si>
  <si>
    <t>CAETANO OFTALMOLOGIA LTDA</t>
  </si>
  <si>
    <t>Locação de aparelho oftalmológico (facoemulsificador, microscópio
cirúrgico e biômetro) para realização de cirurgias de cataratas.</t>
  </si>
  <si>
    <t>LUK INDUSTRIA E COM. DE USINAS GERADORAS DE OXIGENIO LTDA</t>
  </si>
  <si>
    <t xml:space="preserve">Locação de Usina Geradora de Oxigênio </t>
  </si>
  <si>
    <t>22.677.012/0001-98</t>
  </si>
  <si>
    <t xml:space="preserve">PRIOM </t>
  </si>
  <si>
    <t>11.619.992/0001-56</t>
  </si>
  <si>
    <t>BRASILESTE</t>
  </si>
  <si>
    <t>CONSTRUTORA  R C EIRELI</t>
  </si>
  <si>
    <t>RNF CAVALCANTE</t>
  </si>
  <si>
    <t>R.R. FERREIRA CONTABILIDADE EIRELI</t>
  </si>
  <si>
    <t>RESTAURANTE CHÁCARA FLORESTA LTDA</t>
  </si>
  <si>
    <t>Serviços Contábeis</t>
  </si>
  <si>
    <t>Refeição</t>
  </si>
  <si>
    <t>HEMOPAT SERV. LAN. EM HEMATO-PATOLOGIA, HEMATOLOGIA E HEMOTE (hemoterapia)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</si>
</sst>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/mm/yy;@"/>
    <numFmt numFmtId="179" formatCode="[$-416]dddd\,\ d&quot; de &quot;mmmm&quot; de &quot;yyyy"/>
    <numFmt numFmtId="180" formatCode="&quot;R$&quot;\ #,##0.00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u val="single"/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21" fillId="0" borderId="10" xfId="0" applyFont="1" applyFill="1" applyBorder="1" applyAlignment="1">
      <alignment wrapText="1"/>
    </xf>
    <xf numFmtId="0" fontId="22" fillId="0" borderId="0" xfId="51" applyFont="1" applyFill="1" applyAlignment="1">
      <alignment horizontal="left"/>
      <protection/>
    </xf>
    <xf numFmtId="178" fontId="21" fillId="0" borderId="0" xfId="0" applyNumberFormat="1" applyFont="1" applyAlignment="1">
      <alignment wrapText="1"/>
    </xf>
    <xf numFmtId="17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8" fontId="23" fillId="7" borderId="10" xfId="0" applyNumberFormat="1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177" fontId="23" fillId="19" borderId="11" xfId="67" applyFont="1" applyFill="1" applyBorder="1" applyAlignment="1">
      <alignment horizontal="center" vertical="center" wrapText="1"/>
    </xf>
    <xf numFmtId="0" fontId="23" fillId="7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78" fontId="21" fillId="33" borderId="10" xfId="0" applyNumberFormat="1" applyFont="1" applyFill="1" applyBorder="1" applyAlignment="1">
      <alignment wrapText="1"/>
    </xf>
    <xf numFmtId="178" fontId="21" fillId="0" borderId="10" xfId="0" applyNumberFormat="1" applyFont="1" applyBorder="1" applyAlignment="1">
      <alignment wrapText="1"/>
    </xf>
    <xf numFmtId="178" fontId="21" fillId="0" borderId="10" xfId="0" applyNumberFormat="1" applyFont="1" applyFill="1" applyBorder="1" applyAlignment="1">
      <alignment wrapText="1"/>
    </xf>
    <xf numFmtId="178" fontId="21" fillId="7" borderId="10" xfId="0" applyNumberFormat="1" applyFont="1" applyFill="1" applyBorder="1" applyAlignment="1">
      <alignment wrapText="1"/>
    </xf>
    <xf numFmtId="0" fontId="24" fillId="7" borderId="1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178" fontId="21" fillId="7" borderId="12" xfId="0" applyNumberFormat="1" applyFont="1" applyFill="1" applyBorder="1" applyAlignment="1">
      <alignment wrapText="1"/>
    </xf>
    <xf numFmtId="178" fontId="21" fillId="7" borderId="13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178" fontId="21" fillId="0" borderId="14" xfId="0" applyNumberFormat="1" applyFont="1" applyFill="1" applyBorder="1" applyAlignment="1">
      <alignment wrapText="1"/>
    </xf>
    <xf numFmtId="178" fontId="21" fillId="0" borderId="0" xfId="0" applyNumberFormat="1" applyFont="1" applyFill="1" applyBorder="1" applyAlignment="1">
      <alignment wrapText="1"/>
    </xf>
    <xf numFmtId="178" fontId="21" fillId="0" borderId="0" xfId="0" applyNumberFormat="1" applyFont="1" applyFill="1" applyBorder="1" applyAlignment="1">
      <alignment vertical="center" wrapText="1"/>
    </xf>
    <xf numFmtId="178" fontId="21" fillId="0" borderId="15" xfId="0" applyNumberFormat="1" applyFont="1" applyFill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178" fontId="21" fillId="7" borderId="14" xfId="0" applyNumberFormat="1" applyFont="1" applyFill="1" applyBorder="1" applyAlignment="1">
      <alignment wrapText="1"/>
    </xf>
    <xf numFmtId="178" fontId="21" fillId="7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3" fillId="7" borderId="10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3" fillId="7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78" fontId="21" fillId="7" borderId="10" xfId="0" applyNumberFormat="1" applyFont="1" applyFill="1" applyBorder="1" applyAlignment="1">
      <alignment/>
    </xf>
    <xf numFmtId="178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 wrapText="1"/>
    </xf>
    <xf numFmtId="177" fontId="21" fillId="0" borderId="10" xfId="67" applyFont="1" applyFill="1" applyBorder="1" applyAlignment="1">
      <alignment horizontal="center" vertical="center"/>
    </xf>
    <xf numFmtId="178" fontId="21" fillId="0" borderId="10" xfId="0" applyNumberFormat="1" applyFont="1" applyBorder="1" applyAlignment="1">
      <alignment/>
    </xf>
    <xf numFmtId="178" fontId="21" fillId="0" borderId="14" xfId="0" applyNumberFormat="1" applyFont="1" applyBorder="1" applyAlignment="1">
      <alignment wrapText="1"/>
    </xf>
    <xf numFmtId="178" fontId="21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4" fillId="7" borderId="10" xfId="0" applyFont="1" applyFill="1" applyBorder="1" applyAlignment="1">
      <alignment vertical="center" wrapText="1"/>
    </xf>
    <xf numFmtId="0" fontId="24" fillId="7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8" fontId="21" fillId="0" borderId="10" xfId="0" applyNumberFormat="1" applyFont="1" applyFill="1" applyBorder="1" applyAlignment="1">
      <alignment vertical="center" wrapText="1"/>
    </xf>
    <xf numFmtId="178" fontId="21" fillId="7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51" applyFont="1" applyFill="1" applyAlignment="1">
      <alignment horizontal="left" vertical="center"/>
      <protection/>
    </xf>
    <xf numFmtId="0" fontId="21" fillId="0" borderId="0" xfId="0" applyFont="1" applyAlignment="1">
      <alignment vertical="center"/>
    </xf>
    <xf numFmtId="177" fontId="21" fillId="0" borderId="10" xfId="67" applyFont="1" applyFill="1" applyBorder="1" applyAlignment="1">
      <alignment horizontal="center" vertical="center" wrapText="1"/>
    </xf>
    <xf numFmtId="177" fontId="24" fillId="7" borderId="10" xfId="67" applyFont="1" applyFill="1" applyBorder="1" applyAlignment="1">
      <alignment vertical="center" wrapText="1"/>
    </xf>
    <xf numFmtId="177" fontId="24" fillId="0" borderId="0" xfId="67" applyFont="1" applyFill="1" applyBorder="1" applyAlignment="1">
      <alignment vertical="center" wrapText="1"/>
    </xf>
    <xf numFmtId="177" fontId="21" fillId="0" borderId="10" xfId="67" applyFont="1" applyFill="1" applyBorder="1" applyAlignment="1">
      <alignment vertical="center" wrapText="1"/>
    </xf>
    <xf numFmtId="177" fontId="21" fillId="0" borderId="0" xfId="67" applyFont="1" applyFill="1" applyBorder="1" applyAlignment="1">
      <alignment vertical="center" wrapText="1"/>
    </xf>
    <xf numFmtId="177" fontId="24" fillId="7" borderId="10" xfId="67" applyFont="1" applyFill="1" applyBorder="1" applyAlignment="1">
      <alignment horizontal="center" vertical="center" wrapText="1"/>
    </xf>
    <xf numFmtId="177" fontId="24" fillId="0" borderId="0" xfId="67" applyFont="1" applyFill="1" applyBorder="1" applyAlignment="1">
      <alignment horizontal="center" vertical="center" wrapText="1"/>
    </xf>
    <xf numFmtId="177" fontId="21" fillId="0" borderId="10" xfId="67" applyFont="1" applyFill="1" applyBorder="1" applyAlignment="1">
      <alignment vertical="center"/>
    </xf>
    <xf numFmtId="177" fontId="24" fillId="7" borderId="10" xfId="67" applyFont="1" applyFill="1" applyBorder="1" applyAlignment="1">
      <alignment vertical="center"/>
    </xf>
    <xf numFmtId="177" fontId="23" fillId="0" borderId="0" xfId="67" applyFont="1" applyFill="1" applyBorder="1" applyAlignment="1">
      <alignment vertical="center"/>
    </xf>
    <xf numFmtId="177" fontId="21" fillId="34" borderId="10" xfId="67" applyFont="1" applyFill="1" applyBorder="1" applyAlignment="1">
      <alignment vertical="center"/>
    </xf>
    <xf numFmtId="177" fontId="22" fillId="0" borderId="0" xfId="67" applyFont="1" applyAlignment="1">
      <alignment horizontal="left" vertical="center"/>
    </xf>
    <xf numFmtId="177" fontId="21" fillId="0" borderId="0" xfId="67" applyFont="1" applyFill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177" fontId="21" fillId="0" borderId="10" xfId="0" applyNumberFormat="1" applyFont="1" applyFill="1" applyBorder="1" applyAlignment="1">
      <alignment vertical="center" wrapText="1"/>
    </xf>
    <xf numFmtId="177" fontId="21" fillId="7" borderId="10" xfId="0" applyNumberFormat="1" applyFont="1" applyFill="1" applyBorder="1" applyAlignment="1">
      <alignment vertical="center" wrapText="1"/>
    </xf>
    <xf numFmtId="0" fontId="21" fillId="7" borderId="10" xfId="0" applyNumberFormat="1" applyFont="1" applyFill="1" applyBorder="1" applyAlignment="1">
      <alignment horizontal="left" vertical="center" wrapText="1"/>
    </xf>
    <xf numFmtId="177" fontId="21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177" fontId="21" fillId="34" borderId="10" xfId="0" applyNumberFormat="1" applyFont="1" applyFill="1" applyBorder="1" applyAlignment="1">
      <alignment vertical="center" wrapText="1"/>
    </xf>
    <xf numFmtId="177" fontId="21" fillId="0" borderId="10" xfId="0" applyNumberFormat="1" applyFont="1" applyFill="1" applyBorder="1" applyAlignment="1">
      <alignment horizontal="left" vertical="center" wrapText="1"/>
    </xf>
    <xf numFmtId="0" fontId="21" fillId="7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NumberFormat="1" applyFont="1" applyBorder="1" applyAlignment="1">
      <alignment horizontal="left" vertical="center" wrapText="1"/>
    </xf>
    <xf numFmtId="177" fontId="21" fillId="0" borderId="10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left" vertical="center"/>
    </xf>
    <xf numFmtId="0" fontId="21" fillId="7" borderId="10" xfId="0" applyNumberFormat="1" applyFont="1" applyFill="1" applyBorder="1" applyAlignment="1">
      <alignment horizontal="left" vertical="center"/>
    </xf>
    <xf numFmtId="177" fontId="21" fillId="0" borderId="10" xfId="0" applyNumberFormat="1" applyFont="1" applyFill="1" applyBorder="1" applyAlignment="1">
      <alignment horizontal="left" vertical="center"/>
    </xf>
    <xf numFmtId="177" fontId="24" fillId="7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NumberFormat="1" applyFont="1" applyAlignment="1">
      <alignment horizontal="left" vertical="center"/>
    </xf>
    <xf numFmtId="0" fontId="21" fillId="34" borderId="10" xfId="0" applyNumberFormat="1" applyFont="1" applyFill="1" applyBorder="1" applyAlignment="1">
      <alignment horizontal="left" vertical="center" wrapText="1"/>
    </xf>
    <xf numFmtId="177" fontId="21" fillId="34" borderId="10" xfId="67" applyFont="1" applyFill="1" applyBorder="1" applyAlignment="1">
      <alignment horizontal="center" vertical="center" wrapText="1"/>
    </xf>
    <xf numFmtId="177" fontId="21" fillId="34" borderId="10" xfId="67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wrapText="1"/>
    </xf>
    <xf numFmtId="177" fontId="21" fillId="0" borderId="10" xfId="67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49" fontId="46" fillId="0" borderId="10" xfId="0" applyNumberFormat="1" applyFont="1" applyBorder="1" applyAlignment="1">
      <alignment horizontal="left" wrapText="1"/>
    </xf>
    <xf numFmtId="177" fontId="21" fillId="34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21" fillId="34" borderId="10" xfId="0" applyFont="1" applyFill="1" applyBorder="1" applyAlignment="1">
      <alignment vertical="center" wrapText="1"/>
    </xf>
    <xf numFmtId="177" fontId="21" fillId="34" borderId="10" xfId="67" applyFont="1" applyFill="1" applyBorder="1" applyAlignment="1">
      <alignment vertical="center" wrapText="1"/>
    </xf>
    <xf numFmtId="0" fontId="21" fillId="34" borderId="10" xfId="0" applyNumberFormat="1" applyFont="1" applyFill="1" applyBorder="1" applyAlignment="1">
      <alignment horizontal="left" vertical="center"/>
    </xf>
    <xf numFmtId="178" fontId="21" fillId="0" borderId="13" xfId="0" applyNumberFormat="1" applyFont="1" applyFill="1" applyBorder="1" applyAlignment="1">
      <alignment horizontal="center" vertical="center" wrapText="1"/>
    </xf>
    <xf numFmtId="177" fontId="24" fillId="7" borderId="10" xfId="67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vertical="center" wrapText="1"/>
    </xf>
    <xf numFmtId="0" fontId="23" fillId="7" borderId="10" xfId="0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 wrapText="1"/>
    </xf>
    <xf numFmtId="177" fontId="21" fillId="0" borderId="13" xfId="67" applyFont="1" applyFill="1" applyBorder="1" applyAlignment="1">
      <alignment horizontal="center" vertical="center" wrapText="1"/>
    </xf>
    <xf numFmtId="177" fontId="21" fillId="0" borderId="10" xfId="67" applyFont="1" applyFill="1" applyBorder="1" applyAlignment="1">
      <alignment horizontal="right" vertical="center"/>
    </xf>
    <xf numFmtId="177" fontId="22" fillId="0" borderId="0" xfId="67" applyFont="1" applyFill="1" applyAlignment="1">
      <alignment horizontal="left" vertical="center"/>
    </xf>
    <xf numFmtId="177" fontId="21" fillId="0" borderId="0" xfId="67" applyFont="1" applyAlignment="1">
      <alignment vertical="center"/>
    </xf>
    <xf numFmtId="177" fontId="23" fillId="7" borderId="10" xfId="67" applyFont="1" applyFill="1" applyBorder="1" applyAlignment="1">
      <alignment horizontal="center" vertical="center" wrapText="1"/>
    </xf>
    <xf numFmtId="177" fontId="24" fillId="0" borderId="0" xfId="67" applyFont="1" applyAlignment="1">
      <alignment vertical="center"/>
    </xf>
    <xf numFmtId="177" fontId="27" fillId="7" borderId="10" xfId="67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23" fillId="7" borderId="10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/>
    </xf>
    <xf numFmtId="0" fontId="27" fillId="7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 2" xfId="51"/>
    <cellStyle name="Normal 3" xfId="52"/>
    <cellStyle name="Nota" xfId="53"/>
    <cellStyle name="Percent" xfId="54"/>
    <cellStyle name="Saída" xfId="55"/>
    <cellStyle name="Comma [0]" xfId="56"/>
    <cellStyle name="Separador de milhares 2" xfId="57"/>
    <cellStyle name="Separador de milhares 3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0</xdr:row>
      <xdr:rowOff>66675</xdr:rowOff>
    </xdr:from>
    <xdr:to>
      <xdr:col>2</xdr:col>
      <xdr:colOff>1771650</xdr:colOff>
      <xdr:row>5</xdr:row>
      <xdr:rowOff>104775</xdr:rowOff>
    </xdr:to>
    <xdr:pic>
      <xdr:nvPicPr>
        <xdr:cNvPr id="1" name="Imagem 2" descr="C:\Users\DIRETOR\Desktop\Logo A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Z173"/>
  <sheetViews>
    <sheetView showGridLines="0" tabSelected="1" workbookViewId="0" topLeftCell="C1">
      <selection activeCell="R108" sqref="R108"/>
    </sheetView>
  </sheetViews>
  <sheetFormatPr defaultColWidth="9.140625" defaultRowHeight="15"/>
  <cols>
    <col min="1" max="1" width="74.8515625" style="3" hidden="1" customWidth="1"/>
    <col min="2" max="2" width="11.140625" style="4" hidden="1" customWidth="1"/>
    <col min="3" max="3" width="35.00390625" style="53" customWidth="1"/>
    <col min="4" max="4" width="15.8515625" style="84" hidden="1" customWidth="1"/>
    <col min="5" max="5" width="34.421875" style="83" hidden="1" customWidth="1"/>
    <col min="6" max="6" width="9.28125" style="105" customWidth="1"/>
    <col min="7" max="7" width="12.8515625" style="105" customWidth="1"/>
    <col min="8" max="8" width="11.00390625" style="105" customWidth="1"/>
    <col min="9" max="9" width="9.7109375" style="105" customWidth="1"/>
    <col min="10" max="10" width="9.7109375" style="66" customWidth="1"/>
    <col min="11" max="11" width="10.421875" style="66" customWidth="1"/>
    <col min="12" max="12" width="10.140625" style="66" customWidth="1"/>
    <col min="13" max="15" width="9.28125" style="66" customWidth="1"/>
    <col min="16" max="17" width="9.28125" style="66" bestFit="1" customWidth="1"/>
    <col min="18" max="18" width="16.140625" style="107" bestFit="1" customWidth="1"/>
    <col min="19" max="19" width="28.00390625" style="5" customWidth="1"/>
    <col min="20" max="16384" width="9.140625" style="5" customWidth="1"/>
  </cols>
  <sheetData>
    <row r="1" ht="11.25"/>
    <row r="2" spans="3:18" ht="11.25">
      <c r="C2" s="117" t="s">
        <v>208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ht="11.25"/>
    <row r="4" ht="11.25"/>
    <row r="5" ht="11.25"/>
    <row r="6" ht="11.25"/>
    <row r="7" spans="3:18" ht="22.5">
      <c r="C7" s="7" t="s">
        <v>8</v>
      </c>
      <c r="D7" s="9" t="s">
        <v>44</v>
      </c>
      <c r="E7" s="100" t="s">
        <v>9</v>
      </c>
      <c r="F7" s="8" t="s">
        <v>99</v>
      </c>
      <c r="G7" s="8" t="s">
        <v>100</v>
      </c>
      <c r="H7" s="8" t="s">
        <v>101</v>
      </c>
      <c r="I7" s="8" t="s">
        <v>102</v>
      </c>
      <c r="J7" s="8" t="s">
        <v>25</v>
      </c>
      <c r="K7" s="8" t="s">
        <v>26</v>
      </c>
      <c r="L7" s="8" t="s">
        <v>27</v>
      </c>
      <c r="M7" s="8" t="s">
        <v>28</v>
      </c>
      <c r="N7" s="8" t="s">
        <v>29</v>
      </c>
      <c r="O7" s="8" t="s">
        <v>30</v>
      </c>
      <c r="P7" s="8" t="s">
        <v>31</v>
      </c>
      <c r="Q7" s="8" t="s">
        <v>32</v>
      </c>
      <c r="R7" s="106" t="s">
        <v>209</v>
      </c>
    </row>
    <row r="8" spans="1:18" ht="11.25">
      <c r="A8" s="6" t="s">
        <v>6</v>
      </c>
      <c r="B8" s="6" t="s">
        <v>7</v>
      </c>
      <c r="C8" s="110" t="s">
        <v>63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s="10" customFormat="1" ht="12.75" customHeight="1">
      <c r="A9" s="11"/>
      <c r="B9" s="11"/>
      <c r="C9" s="45" t="s">
        <v>49</v>
      </c>
      <c r="D9" s="67" t="s">
        <v>50</v>
      </c>
      <c r="E9" s="68" t="s">
        <v>48</v>
      </c>
      <c r="F9" s="89">
        <v>0</v>
      </c>
      <c r="G9" s="89">
        <v>0</v>
      </c>
      <c r="H9" s="89">
        <v>0</v>
      </c>
      <c r="I9" s="89">
        <v>0</v>
      </c>
      <c r="J9" s="54">
        <v>3200</v>
      </c>
      <c r="K9" s="54">
        <v>0</v>
      </c>
      <c r="L9" s="54">
        <v>0</v>
      </c>
      <c r="M9" s="54"/>
      <c r="N9" s="54"/>
      <c r="O9" s="54"/>
      <c r="P9" s="54"/>
      <c r="Q9" s="54"/>
      <c r="R9" s="55">
        <f aca="true" t="shared" si="0" ref="R9:R16">SUM(F9:Q9)</f>
        <v>3200</v>
      </c>
    </row>
    <row r="10" spans="1:18" ht="22.5">
      <c r="A10" s="11" t="s">
        <v>51</v>
      </c>
      <c r="B10" s="11"/>
      <c r="C10" s="39" t="s">
        <v>174</v>
      </c>
      <c r="D10" s="67" t="s">
        <v>53</v>
      </c>
      <c r="E10" s="68" t="s">
        <v>52</v>
      </c>
      <c r="F10" s="57">
        <v>2000</v>
      </c>
      <c r="G10" s="57">
        <v>2000</v>
      </c>
      <c r="H10" s="57">
        <v>2000</v>
      </c>
      <c r="I10" s="57">
        <v>2000</v>
      </c>
      <c r="J10" s="54">
        <v>2000</v>
      </c>
      <c r="K10" s="54">
        <v>2200</v>
      </c>
      <c r="L10" s="54">
        <v>2200</v>
      </c>
      <c r="M10" s="54"/>
      <c r="N10" s="54"/>
      <c r="O10" s="54"/>
      <c r="P10" s="54"/>
      <c r="Q10" s="54"/>
      <c r="R10" s="55">
        <f t="shared" si="0"/>
        <v>14400</v>
      </c>
    </row>
    <row r="11" spans="1:18" s="10" customFormat="1" ht="22.5">
      <c r="A11" s="13" t="s">
        <v>51</v>
      </c>
      <c r="B11" s="13"/>
      <c r="C11" s="39" t="s">
        <v>174</v>
      </c>
      <c r="D11" s="67" t="s">
        <v>53</v>
      </c>
      <c r="E11" s="68" t="s">
        <v>160</v>
      </c>
      <c r="F11" s="54">
        <v>680</v>
      </c>
      <c r="G11" s="54">
        <v>680</v>
      </c>
      <c r="H11" s="54">
        <v>680</v>
      </c>
      <c r="I11" s="54">
        <v>680</v>
      </c>
      <c r="J11" s="54">
        <v>748</v>
      </c>
      <c r="K11" s="54">
        <v>748</v>
      </c>
      <c r="L11" s="54">
        <v>748</v>
      </c>
      <c r="M11" s="54"/>
      <c r="N11" s="54"/>
      <c r="O11" s="54"/>
      <c r="P11" s="54"/>
      <c r="Q11" s="54"/>
      <c r="R11" s="55">
        <f t="shared" si="0"/>
        <v>4964</v>
      </c>
    </row>
    <row r="12" spans="1:18" s="10" customFormat="1" ht="33.75">
      <c r="A12" s="30" t="s">
        <v>1</v>
      </c>
      <c r="B12" s="30"/>
      <c r="C12" s="39" t="s">
        <v>106</v>
      </c>
      <c r="D12" s="67" t="s">
        <v>47</v>
      </c>
      <c r="E12" s="39" t="s">
        <v>54</v>
      </c>
      <c r="F12" s="57">
        <v>8950</v>
      </c>
      <c r="G12" s="57">
        <v>8950</v>
      </c>
      <c r="H12" s="57">
        <v>0</v>
      </c>
      <c r="I12" s="57">
        <v>0</v>
      </c>
      <c r="J12" s="54">
        <v>0</v>
      </c>
      <c r="K12" s="54">
        <v>0</v>
      </c>
      <c r="L12" s="54">
        <v>0</v>
      </c>
      <c r="M12" s="54"/>
      <c r="N12" s="54"/>
      <c r="O12" s="54"/>
      <c r="P12" s="54"/>
      <c r="Q12" s="54"/>
      <c r="R12" s="55">
        <f t="shared" si="0"/>
        <v>17900</v>
      </c>
    </row>
    <row r="13" spans="1:18" ht="12.75" customHeight="1">
      <c r="A13" s="12"/>
      <c r="B13" s="12"/>
      <c r="C13" s="39" t="s">
        <v>175</v>
      </c>
      <c r="D13" s="67" t="s">
        <v>55</v>
      </c>
      <c r="E13" s="68" t="s">
        <v>56</v>
      </c>
      <c r="F13" s="57">
        <v>1800</v>
      </c>
      <c r="G13" s="57">
        <v>1800</v>
      </c>
      <c r="H13" s="57">
        <v>1800</v>
      </c>
      <c r="I13" s="57">
        <v>1800</v>
      </c>
      <c r="J13" s="54">
        <v>1800</v>
      </c>
      <c r="K13" s="54">
        <v>1800</v>
      </c>
      <c r="L13" s="54">
        <v>1800</v>
      </c>
      <c r="M13" s="54"/>
      <c r="N13" s="54"/>
      <c r="O13" s="54"/>
      <c r="P13" s="54"/>
      <c r="Q13" s="54"/>
      <c r="R13" s="55">
        <f t="shared" si="0"/>
        <v>12600</v>
      </c>
    </row>
    <row r="14" spans="1:18" ht="22.5">
      <c r="A14" s="12"/>
      <c r="B14" s="12"/>
      <c r="C14" s="39" t="s">
        <v>176</v>
      </c>
      <c r="D14" s="67" t="s">
        <v>121</v>
      </c>
      <c r="E14" s="68" t="s">
        <v>56</v>
      </c>
      <c r="F14" s="57">
        <v>1200</v>
      </c>
      <c r="G14" s="57">
        <v>1200</v>
      </c>
      <c r="H14" s="57">
        <v>1200</v>
      </c>
      <c r="I14" s="57">
        <v>1200</v>
      </c>
      <c r="J14" s="54">
        <v>1200</v>
      </c>
      <c r="K14" s="54">
        <v>1200</v>
      </c>
      <c r="L14" s="54">
        <v>1467.5</v>
      </c>
      <c r="M14" s="54"/>
      <c r="N14" s="54"/>
      <c r="O14" s="54"/>
      <c r="P14" s="54"/>
      <c r="Q14" s="54"/>
      <c r="R14" s="55">
        <f t="shared" si="0"/>
        <v>8667.5</v>
      </c>
    </row>
    <row r="15" spans="1:18" ht="22.5">
      <c r="A15" s="12"/>
      <c r="B15" s="12"/>
      <c r="C15" s="39" t="s">
        <v>150</v>
      </c>
      <c r="D15" s="85" t="s">
        <v>156</v>
      </c>
      <c r="E15" s="73" t="s">
        <v>155</v>
      </c>
      <c r="F15" s="57">
        <v>14490</v>
      </c>
      <c r="G15" s="57">
        <v>14490</v>
      </c>
      <c r="H15" s="57">
        <v>14490</v>
      </c>
      <c r="I15" s="57">
        <v>14490</v>
      </c>
      <c r="J15" s="54">
        <v>24470</v>
      </c>
      <c r="K15" s="86">
        <v>25638</v>
      </c>
      <c r="L15" s="54">
        <v>25638</v>
      </c>
      <c r="M15" s="54"/>
      <c r="N15" s="54"/>
      <c r="O15" s="54"/>
      <c r="P15" s="54"/>
      <c r="Q15" s="54"/>
      <c r="R15" s="55">
        <f t="shared" si="0"/>
        <v>133706</v>
      </c>
    </row>
    <row r="16" spans="1:18" ht="12.75" customHeight="1">
      <c r="A16" s="12"/>
      <c r="B16" s="12"/>
      <c r="C16" s="39" t="s">
        <v>172</v>
      </c>
      <c r="D16" s="85" t="s">
        <v>173</v>
      </c>
      <c r="E16" s="68" t="s">
        <v>188</v>
      </c>
      <c r="F16" s="57">
        <v>844.2</v>
      </c>
      <c r="G16" s="57">
        <v>844.2</v>
      </c>
      <c r="H16" s="57">
        <v>844.2</v>
      </c>
      <c r="I16" s="57">
        <v>844.2</v>
      </c>
      <c r="J16" s="57">
        <v>844.2</v>
      </c>
      <c r="K16" s="57">
        <v>844.2</v>
      </c>
      <c r="L16" s="57">
        <v>844.2</v>
      </c>
      <c r="M16" s="57"/>
      <c r="N16" s="57"/>
      <c r="O16" s="54"/>
      <c r="P16" s="54"/>
      <c r="Q16" s="54"/>
      <c r="R16" s="55">
        <f t="shared" si="0"/>
        <v>5909.4</v>
      </c>
    </row>
    <row r="17" spans="1:18" ht="11.25">
      <c r="A17" s="12" t="s">
        <v>17</v>
      </c>
      <c r="B17" s="12" t="s">
        <v>11</v>
      </c>
      <c r="C17" s="46" t="s">
        <v>0</v>
      </c>
      <c r="D17" s="70"/>
      <c r="E17" s="69"/>
      <c r="F17" s="55">
        <f>SUM(F9:F16)</f>
        <v>29964.2</v>
      </c>
      <c r="G17" s="55">
        <f aca="true" t="shared" si="1" ref="G17:Q17">SUM(G9:G16)</f>
        <v>29964.2</v>
      </c>
      <c r="H17" s="55">
        <f t="shared" si="1"/>
        <v>21014.2</v>
      </c>
      <c r="I17" s="55">
        <f t="shared" si="1"/>
        <v>21014.2</v>
      </c>
      <c r="J17" s="55">
        <f t="shared" si="1"/>
        <v>34262.2</v>
      </c>
      <c r="K17" s="55">
        <f t="shared" si="1"/>
        <v>32430.2</v>
      </c>
      <c r="L17" s="55">
        <f t="shared" si="1"/>
        <v>32697.7</v>
      </c>
      <c r="M17" s="55">
        <f t="shared" si="1"/>
        <v>0</v>
      </c>
      <c r="N17" s="55">
        <f t="shared" si="1"/>
        <v>0</v>
      </c>
      <c r="O17" s="55">
        <f t="shared" si="1"/>
        <v>0</v>
      </c>
      <c r="P17" s="55">
        <f t="shared" si="1"/>
        <v>0</v>
      </c>
      <c r="Q17" s="55">
        <f t="shared" si="1"/>
        <v>0</v>
      </c>
      <c r="R17" s="55">
        <f>SUM(R9:R16)</f>
        <v>201346.9</v>
      </c>
    </row>
    <row r="18" spans="1:18" ht="11.25">
      <c r="A18" s="14"/>
      <c r="B18" s="15"/>
      <c r="C18" s="19"/>
      <c r="D18" s="72"/>
      <c r="E18" s="71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9" ht="11.25">
      <c r="A19" s="17"/>
      <c r="B19" s="18"/>
      <c r="C19" s="112" t="s">
        <v>19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6"/>
    </row>
    <row r="20" spans="1:18" ht="22.5">
      <c r="A20" s="13"/>
      <c r="B20" s="13"/>
      <c r="C20" s="39" t="s">
        <v>177</v>
      </c>
      <c r="D20" s="90" t="s">
        <v>120</v>
      </c>
      <c r="E20" s="91" t="s">
        <v>113</v>
      </c>
      <c r="F20" s="57">
        <v>6270</v>
      </c>
      <c r="G20" s="57">
        <v>6820</v>
      </c>
      <c r="H20" s="57">
        <v>3410</v>
      </c>
      <c r="I20" s="57">
        <v>0</v>
      </c>
      <c r="J20" s="54">
        <v>0</v>
      </c>
      <c r="K20" s="86">
        <v>0</v>
      </c>
      <c r="L20" s="54">
        <v>0</v>
      </c>
      <c r="M20" s="54"/>
      <c r="N20" s="54"/>
      <c r="O20" s="54"/>
      <c r="P20" s="54"/>
      <c r="Q20" s="54"/>
      <c r="R20" s="55">
        <f>SUM(F20:Q20)</f>
        <v>16500</v>
      </c>
    </row>
    <row r="21" spans="1:18" ht="45">
      <c r="A21" s="13"/>
      <c r="B21" s="13"/>
      <c r="C21" s="39" t="s">
        <v>177</v>
      </c>
      <c r="D21" s="67" t="s">
        <v>120</v>
      </c>
      <c r="E21" s="92" t="s">
        <v>213</v>
      </c>
      <c r="F21" s="57">
        <v>0</v>
      </c>
      <c r="G21" s="57">
        <v>0</v>
      </c>
      <c r="H21" s="57">
        <v>0</v>
      </c>
      <c r="I21" s="57">
        <v>4800</v>
      </c>
      <c r="J21" s="57">
        <v>19200</v>
      </c>
      <c r="K21" s="57">
        <v>21600</v>
      </c>
      <c r="L21" s="57">
        <v>19200</v>
      </c>
      <c r="M21" s="57"/>
      <c r="N21" s="57"/>
      <c r="O21" s="57"/>
      <c r="P21" s="54"/>
      <c r="Q21" s="54"/>
      <c r="R21" s="55">
        <f aca="true" t="shared" si="2" ref="R21:R28">SUM(F21:Q21)</f>
        <v>64800</v>
      </c>
    </row>
    <row r="22" spans="1:18" ht="22.5">
      <c r="A22" s="13"/>
      <c r="B22" s="13"/>
      <c r="C22" s="39" t="s">
        <v>189</v>
      </c>
      <c r="D22" s="90" t="s">
        <v>190</v>
      </c>
      <c r="E22" s="68" t="s">
        <v>59</v>
      </c>
      <c r="F22" s="57">
        <v>53406.56</v>
      </c>
      <c r="G22" s="57">
        <v>55341.71</v>
      </c>
      <c r="H22" s="57">
        <v>55368.01</v>
      </c>
      <c r="I22" s="57">
        <v>0</v>
      </c>
      <c r="J22" s="57">
        <v>0</v>
      </c>
      <c r="K22" s="57">
        <v>0</v>
      </c>
      <c r="L22" s="57">
        <v>0</v>
      </c>
      <c r="M22" s="57"/>
      <c r="N22" s="57"/>
      <c r="O22" s="57"/>
      <c r="P22" s="54"/>
      <c r="Q22" s="54"/>
      <c r="R22" s="55">
        <f t="shared" si="2"/>
        <v>164116.28</v>
      </c>
    </row>
    <row r="23" spans="1:18" ht="45">
      <c r="A23" s="13"/>
      <c r="B23" s="13"/>
      <c r="C23" s="39" t="s">
        <v>215</v>
      </c>
      <c r="D23" s="109" t="s">
        <v>216</v>
      </c>
      <c r="E23" s="92" t="s">
        <v>213</v>
      </c>
      <c r="F23" s="57">
        <v>0</v>
      </c>
      <c r="G23" s="57">
        <v>0</v>
      </c>
      <c r="H23" s="57">
        <v>0</v>
      </c>
      <c r="I23" s="57">
        <v>0</v>
      </c>
      <c r="J23" s="57">
        <v>9800</v>
      </c>
      <c r="K23" s="57">
        <v>8800</v>
      </c>
      <c r="L23" s="57">
        <v>13200</v>
      </c>
      <c r="M23" s="57"/>
      <c r="N23" s="57"/>
      <c r="O23" s="57"/>
      <c r="P23" s="54"/>
      <c r="Q23" s="54"/>
      <c r="R23" s="55">
        <f>SUM(F23:Q23)</f>
        <v>31800</v>
      </c>
    </row>
    <row r="24" spans="1:18" ht="22.5">
      <c r="A24" s="13"/>
      <c r="B24" s="13"/>
      <c r="C24" s="39" t="s">
        <v>84</v>
      </c>
      <c r="D24" s="67" t="s">
        <v>85</v>
      </c>
      <c r="E24" s="68" t="s">
        <v>74</v>
      </c>
      <c r="F24" s="57">
        <v>3052.8</v>
      </c>
      <c r="G24" s="57">
        <v>3437.8</v>
      </c>
      <c r="H24" s="57">
        <v>2860.2</v>
      </c>
      <c r="I24" s="57">
        <v>0</v>
      </c>
      <c r="J24" s="54">
        <v>0</v>
      </c>
      <c r="K24" s="86">
        <v>0</v>
      </c>
      <c r="L24" s="54">
        <v>0</v>
      </c>
      <c r="M24" s="54"/>
      <c r="N24" s="54"/>
      <c r="O24" s="54"/>
      <c r="P24" s="54"/>
      <c r="Q24" s="54"/>
      <c r="R24" s="55">
        <f t="shared" si="2"/>
        <v>9350.8</v>
      </c>
    </row>
    <row r="25" spans="1:18" ht="45">
      <c r="A25" s="13"/>
      <c r="B25" s="13"/>
      <c r="C25" s="39" t="s">
        <v>231</v>
      </c>
      <c r="D25" s="67" t="s">
        <v>232</v>
      </c>
      <c r="E25" s="92" t="s">
        <v>213</v>
      </c>
      <c r="F25" s="57">
        <v>0</v>
      </c>
      <c r="G25" s="57">
        <v>0</v>
      </c>
      <c r="H25" s="57">
        <v>0</v>
      </c>
      <c r="I25" s="57">
        <v>11600</v>
      </c>
      <c r="J25" s="57">
        <v>19200</v>
      </c>
      <c r="K25" s="57">
        <v>27600</v>
      </c>
      <c r="L25" s="57">
        <v>33600</v>
      </c>
      <c r="M25" s="57"/>
      <c r="N25" s="57"/>
      <c r="O25" s="57"/>
      <c r="P25" s="54"/>
      <c r="Q25" s="54"/>
      <c r="R25" s="55">
        <f>SUM(F25:Q25)</f>
        <v>92000</v>
      </c>
    </row>
    <row r="26" spans="1:18" ht="45">
      <c r="A26" s="14"/>
      <c r="B26" s="14"/>
      <c r="C26" s="39" t="s">
        <v>230</v>
      </c>
      <c r="D26" s="67"/>
      <c r="E26" s="92" t="s">
        <v>213</v>
      </c>
      <c r="F26" s="57">
        <v>0</v>
      </c>
      <c r="G26" s="57">
        <v>0</v>
      </c>
      <c r="H26" s="57">
        <v>0</v>
      </c>
      <c r="I26" s="57">
        <v>4400</v>
      </c>
      <c r="J26" s="57">
        <v>7200</v>
      </c>
      <c r="K26" s="86">
        <v>0</v>
      </c>
      <c r="L26" s="54">
        <v>0</v>
      </c>
      <c r="M26" s="54"/>
      <c r="N26" s="54"/>
      <c r="O26" s="54"/>
      <c r="P26" s="54"/>
      <c r="Q26" s="54"/>
      <c r="R26" s="55">
        <f>SUM(F26:Q26)</f>
        <v>11600</v>
      </c>
    </row>
    <row r="27" spans="1:18" ht="45">
      <c r="A27" s="14"/>
      <c r="B27" s="14"/>
      <c r="C27" s="39" t="s">
        <v>217</v>
      </c>
      <c r="D27" s="67" t="s">
        <v>218</v>
      </c>
      <c r="E27" s="92" t="s">
        <v>213</v>
      </c>
      <c r="F27" s="57">
        <v>0</v>
      </c>
      <c r="G27" s="57">
        <v>0</v>
      </c>
      <c r="H27" s="57">
        <v>0</v>
      </c>
      <c r="I27" s="57">
        <v>0</v>
      </c>
      <c r="J27" s="57">
        <v>7200</v>
      </c>
      <c r="K27" s="57">
        <v>7200</v>
      </c>
      <c r="L27" s="54">
        <v>14400</v>
      </c>
      <c r="M27" s="54"/>
      <c r="N27" s="54"/>
      <c r="O27" s="54"/>
      <c r="P27" s="54"/>
      <c r="Q27" s="54"/>
      <c r="R27" s="55">
        <f>SUM(F27:Q27)</f>
        <v>28800</v>
      </c>
    </row>
    <row r="28" spans="1:18" ht="45">
      <c r="A28" s="13"/>
      <c r="B28" s="13"/>
      <c r="C28" s="39" t="s">
        <v>178</v>
      </c>
      <c r="D28" s="67" t="s">
        <v>114</v>
      </c>
      <c r="E28" s="74" t="s">
        <v>191</v>
      </c>
      <c r="F28" s="57">
        <v>48300</v>
      </c>
      <c r="G28" s="57">
        <v>76855</v>
      </c>
      <c r="H28" s="57">
        <v>65757.45</v>
      </c>
      <c r="I28" s="57">
        <v>0</v>
      </c>
      <c r="J28" s="57">
        <v>0</v>
      </c>
      <c r="K28" s="57">
        <v>0</v>
      </c>
      <c r="L28" s="57">
        <v>0</v>
      </c>
      <c r="M28" s="57"/>
      <c r="N28" s="57"/>
      <c r="O28" s="57"/>
      <c r="P28" s="54"/>
      <c r="Q28" s="54"/>
      <c r="R28" s="55">
        <f t="shared" si="2"/>
        <v>190912.45</v>
      </c>
    </row>
    <row r="29" spans="1:18" ht="22.5">
      <c r="A29" s="13"/>
      <c r="B29" s="13"/>
      <c r="C29" s="39" t="s">
        <v>86</v>
      </c>
      <c r="D29" s="67" t="s">
        <v>88</v>
      </c>
      <c r="E29" s="68" t="s">
        <v>87</v>
      </c>
      <c r="F29" s="57">
        <v>2017.6</v>
      </c>
      <c r="G29" s="57">
        <v>2017.6</v>
      </c>
      <c r="H29" s="57">
        <v>4035.2</v>
      </c>
      <c r="I29" s="57">
        <v>0</v>
      </c>
      <c r="J29" s="54">
        <v>0</v>
      </c>
      <c r="K29" s="54">
        <v>0</v>
      </c>
      <c r="L29" s="54">
        <v>0</v>
      </c>
      <c r="M29" s="54"/>
      <c r="N29" s="54"/>
      <c r="O29" s="54"/>
      <c r="P29" s="54"/>
      <c r="Q29" s="54"/>
      <c r="R29" s="55">
        <f aca="true" t="shared" si="3" ref="R29:R71">SUM(F29:Q29)</f>
        <v>8070.4</v>
      </c>
    </row>
    <row r="30" spans="1:18" ht="22.5">
      <c r="A30" s="30" t="s">
        <v>19</v>
      </c>
      <c r="B30" s="30"/>
      <c r="C30" s="39" t="s">
        <v>192</v>
      </c>
      <c r="D30" s="85" t="s">
        <v>110</v>
      </c>
      <c r="E30" s="73" t="s">
        <v>109</v>
      </c>
      <c r="F30" s="57">
        <v>11240</v>
      </c>
      <c r="G30" s="57">
        <v>7650</v>
      </c>
      <c r="H30" s="57">
        <v>7020</v>
      </c>
      <c r="I30" s="57">
        <v>0</v>
      </c>
      <c r="J30" s="54">
        <v>0</v>
      </c>
      <c r="K30" s="54">
        <v>0</v>
      </c>
      <c r="L30" s="54">
        <v>0</v>
      </c>
      <c r="M30" s="54"/>
      <c r="N30" s="54"/>
      <c r="O30" s="54"/>
      <c r="P30" s="54"/>
      <c r="Q30" s="54"/>
      <c r="R30" s="55">
        <f t="shared" si="3"/>
        <v>25910</v>
      </c>
    </row>
    <row r="31" spans="1:18" ht="22.5">
      <c r="A31" s="13" t="s">
        <v>20</v>
      </c>
      <c r="B31" s="13" t="s">
        <v>21</v>
      </c>
      <c r="C31" s="39" t="s">
        <v>64</v>
      </c>
      <c r="D31" s="67" t="s">
        <v>66</v>
      </c>
      <c r="E31" s="68" t="s">
        <v>65</v>
      </c>
      <c r="F31" s="57">
        <v>25179</v>
      </c>
      <c r="G31" s="57">
        <v>46062.5</v>
      </c>
      <c r="H31" s="57">
        <v>23023</v>
      </c>
      <c r="I31" s="57">
        <v>0</v>
      </c>
      <c r="J31" s="54">
        <v>0</v>
      </c>
      <c r="K31" s="54">
        <v>0</v>
      </c>
      <c r="L31" s="54">
        <v>0</v>
      </c>
      <c r="M31" s="54"/>
      <c r="N31" s="54"/>
      <c r="O31" s="54"/>
      <c r="P31" s="54"/>
      <c r="Q31" s="54"/>
      <c r="R31" s="55">
        <f t="shared" si="3"/>
        <v>94264.5</v>
      </c>
    </row>
    <row r="32" spans="1:18" ht="45">
      <c r="A32" s="13"/>
      <c r="B32" s="13"/>
      <c r="C32" s="93" t="s">
        <v>235</v>
      </c>
      <c r="D32" s="67" t="s">
        <v>236</v>
      </c>
      <c r="E32" s="92" t="s">
        <v>213</v>
      </c>
      <c r="F32" s="57"/>
      <c r="G32" s="57"/>
      <c r="H32" s="57"/>
      <c r="I32" s="57">
        <v>3600</v>
      </c>
      <c r="J32" s="54">
        <v>0</v>
      </c>
      <c r="K32" s="86">
        <v>0</v>
      </c>
      <c r="L32" s="54">
        <v>0</v>
      </c>
      <c r="M32" s="54"/>
      <c r="N32" s="54"/>
      <c r="O32" s="54"/>
      <c r="P32" s="54"/>
      <c r="Q32" s="54"/>
      <c r="R32" s="55">
        <f t="shared" si="3"/>
        <v>3600</v>
      </c>
    </row>
    <row r="33" spans="1:18" s="10" customFormat="1" ht="33.75">
      <c r="A33" s="14"/>
      <c r="B33" s="14"/>
      <c r="C33" s="39" t="s">
        <v>179</v>
      </c>
      <c r="D33" s="85" t="s">
        <v>123</v>
      </c>
      <c r="E33" s="92" t="s">
        <v>122</v>
      </c>
      <c r="F33" s="57">
        <v>16984</v>
      </c>
      <c r="G33" s="57">
        <v>15136</v>
      </c>
      <c r="H33" s="57">
        <v>12144</v>
      </c>
      <c r="I33" s="57">
        <v>0</v>
      </c>
      <c r="J33" s="54">
        <v>0</v>
      </c>
      <c r="K33" s="86">
        <v>0</v>
      </c>
      <c r="L33" s="54">
        <v>0</v>
      </c>
      <c r="M33" s="54"/>
      <c r="N33" s="54"/>
      <c r="O33" s="54"/>
      <c r="P33" s="54"/>
      <c r="Q33" s="54"/>
      <c r="R33" s="55">
        <f t="shared" si="3"/>
        <v>44264</v>
      </c>
    </row>
    <row r="34" spans="1:18" s="10" customFormat="1" ht="22.5">
      <c r="A34" s="13"/>
      <c r="B34" s="13"/>
      <c r="C34" s="39" t="s">
        <v>144</v>
      </c>
      <c r="D34" s="85" t="s">
        <v>146</v>
      </c>
      <c r="E34" s="92" t="s">
        <v>145</v>
      </c>
      <c r="F34" s="57">
        <v>8077.4</v>
      </c>
      <c r="G34" s="57">
        <v>8077.4</v>
      </c>
      <c r="H34" s="57">
        <v>4066.2</v>
      </c>
      <c r="I34" s="57">
        <v>0</v>
      </c>
      <c r="J34" s="54">
        <v>0</v>
      </c>
      <c r="K34" s="54">
        <v>0</v>
      </c>
      <c r="L34" s="54">
        <v>0</v>
      </c>
      <c r="M34" s="54"/>
      <c r="N34" s="54"/>
      <c r="O34" s="54"/>
      <c r="P34" s="54"/>
      <c r="Q34" s="54"/>
      <c r="R34" s="55">
        <f t="shared" si="3"/>
        <v>20221</v>
      </c>
    </row>
    <row r="35" spans="1:18" s="10" customFormat="1" ht="45">
      <c r="A35" s="13"/>
      <c r="B35" s="13"/>
      <c r="C35" s="39" t="s">
        <v>144</v>
      </c>
      <c r="D35" s="67" t="s">
        <v>146</v>
      </c>
      <c r="E35" s="92" t="s">
        <v>213</v>
      </c>
      <c r="F35" s="57"/>
      <c r="G35" s="57"/>
      <c r="H35" s="57"/>
      <c r="I35" s="57">
        <v>4703.8</v>
      </c>
      <c r="J35" s="57">
        <v>10069.2</v>
      </c>
      <c r="K35" s="57">
        <v>5269.2</v>
      </c>
      <c r="L35" s="57">
        <v>9469.2</v>
      </c>
      <c r="M35" s="57"/>
      <c r="N35" s="57"/>
      <c r="O35" s="57"/>
      <c r="P35" s="54"/>
      <c r="Q35" s="54"/>
      <c r="R35" s="55">
        <f t="shared" si="3"/>
        <v>29511.4</v>
      </c>
    </row>
    <row r="36" spans="1:18" s="10" customFormat="1" ht="22.5">
      <c r="A36" s="13"/>
      <c r="B36" s="13"/>
      <c r="C36" s="39" t="s">
        <v>180</v>
      </c>
      <c r="D36" s="85" t="s">
        <v>125</v>
      </c>
      <c r="E36" s="92" t="s">
        <v>124</v>
      </c>
      <c r="F36" s="57">
        <v>4097.5</v>
      </c>
      <c r="G36" s="57">
        <v>6600</v>
      </c>
      <c r="H36" s="57">
        <v>5348.75</v>
      </c>
      <c r="I36" s="57">
        <v>0</v>
      </c>
      <c r="J36" s="54">
        <v>0</v>
      </c>
      <c r="K36" s="54">
        <v>0</v>
      </c>
      <c r="L36" s="54">
        <v>0</v>
      </c>
      <c r="M36" s="54"/>
      <c r="N36" s="54"/>
      <c r="O36" s="54"/>
      <c r="P36" s="54"/>
      <c r="Q36" s="54"/>
      <c r="R36" s="55">
        <f t="shared" si="3"/>
        <v>16046.25</v>
      </c>
    </row>
    <row r="37" spans="1:18" s="10" customFormat="1" ht="22.5">
      <c r="A37" s="13"/>
      <c r="B37" s="13"/>
      <c r="C37" s="39" t="s">
        <v>181</v>
      </c>
      <c r="D37" s="67" t="s">
        <v>96</v>
      </c>
      <c r="E37" s="68" t="s">
        <v>95</v>
      </c>
      <c r="F37" s="57">
        <v>10560</v>
      </c>
      <c r="G37" s="57">
        <v>9900</v>
      </c>
      <c r="H37" s="57">
        <v>7920</v>
      </c>
      <c r="I37" s="57">
        <v>0</v>
      </c>
      <c r="J37" s="54">
        <v>0</v>
      </c>
      <c r="K37" s="54">
        <v>0</v>
      </c>
      <c r="L37" s="54">
        <v>0</v>
      </c>
      <c r="M37" s="54"/>
      <c r="N37" s="54"/>
      <c r="O37" s="54"/>
      <c r="P37" s="54"/>
      <c r="Q37" s="54"/>
      <c r="R37" s="55">
        <f t="shared" si="3"/>
        <v>28380</v>
      </c>
    </row>
    <row r="38" spans="1:18" s="10" customFormat="1" ht="45">
      <c r="A38" s="13"/>
      <c r="B38" s="13"/>
      <c r="C38" s="39" t="s">
        <v>233</v>
      </c>
      <c r="D38" s="67" t="s">
        <v>234</v>
      </c>
      <c r="E38" s="92" t="s">
        <v>213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4800</v>
      </c>
      <c r="L38" s="57">
        <v>9600</v>
      </c>
      <c r="M38" s="57"/>
      <c r="N38" s="57"/>
      <c r="O38" s="57"/>
      <c r="P38" s="54"/>
      <c r="Q38" s="54"/>
      <c r="R38" s="55">
        <f>SUM(F38:Q38)</f>
        <v>14400</v>
      </c>
    </row>
    <row r="39" spans="1:18" s="10" customFormat="1" ht="38.25" customHeight="1">
      <c r="A39" s="13"/>
      <c r="B39" s="13"/>
      <c r="C39" s="39" t="s">
        <v>259</v>
      </c>
      <c r="D39" s="67"/>
      <c r="E39" s="92"/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15350</v>
      </c>
      <c r="M39" s="57"/>
      <c r="N39" s="57"/>
      <c r="O39" s="57"/>
      <c r="P39" s="54"/>
      <c r="Q39" s="54"/>
      <c r="R39" s="55">
        <f>SUM(F39:Q39)</f>
        <v>15350</v>
      </c>
    </row>
    <row r="40" spans="1:18" s="10" customFormat="1" ht="45">
      <c r="A40" s="13"/>
      <c r="B40" s="13"/>
      <c r="C40" s="39" t="s">
        <v>237</v>
      </c>
      <c r="D40" s="67" t="s">
        <v>238</v>
      </c>
      <c r="E40" s="92" t="s">
        <v>213</v>
      </c>
      <c r="F40" s="57">
        <v>0</v>
      </c>
      <c r="G40" s="57">
        <v>0</v>
      </c>
      <c r="H40" s="57">
        <v>0</v>
      </c>
      <c r="I40" s="57">
        <v>7200</v>
      </c>
      <c r="J40" s="57">
        <v>12000</v>
      </c>
      <c r="K40" s="57">
        <v>15600</v>
      </c>
      <c r="L40" s="57">
        <v>21600</v>
      </c>
      <c r="M40" s="57"/>
      <c r="N40" s="57"/>
      <c r="O40" s="57"/>
      <c r="P40" s="54"/>
      <c r="Q40" s="54"/>
      <c r="R40" s="55">
        <f>SUM(F40:Q40)</f>
        <v>56400</v>
      </c>
    </row>
    <row r="41" spans="1:18" s="10" customFormat="1" ht="22.5">
      <c r="A41" s="13"/>
      <c r="B41" s="13"/>
      <c r="C41" s="39" t="s">
        <v>182</v>
      </c>
      <c r="D41" s="67" t="s">
        <v>105</v>
      </c>
      <c r="E41" s="68" t="s">
        <v>104</v>
      </c>
      <c r="F41" s="57">
        <v>2640</v>
      </c>
      <c r="G41" s="57">
        <v>7260</v>
      </c>
      <c r="H41" s="57">
        <v>7260</v>
      </c>
      <c r="I41" s="57">
        <v>0</v>
      </c>
      <c r="J41" s="54">
        <v>0</v>
      </c>
      <c r="K41" s="86">
        <v>0</v>
      </c>
      <c r="L41" s="54">
        <v>0</v>
      </c>
      <c r="M41" s="54"/>
      <c r="N41" s="54"/>
      <c r="O41" s="54"/>
      <c r="P41" s="54"/>
      <c r="Q41" s="54"/>
      <c r="R41" s="55">
        <f t="shared" si="3"/>
        <v>17160</v>
      </c>
    </row>
    <row r="42" spans="1:18" ht="45">
      <c r="A42" s="13"/>
      <c r="B42" s="13"/>
      <c r="C42" s="39" t="s">
        <v>225</v>
      </c>
      <c r="D42" s="85" t="s">
        <v>226</v>
      </c>
      <c r="E42" s="92" t="s">
        <v>213</v>
      </c>
      <c r="F42" s="57">
        <v>0</v>
      </c>
      <c r="G42" s="57">
        <v>0</v>
      </c>
      <c r="H42" s="57">
        <v>0</v>
      </c>
      <c r="I42" s="57">
        <v>14400</v>
      </c>
      <c r="J42" s="57">
        <v>40800</v>
      </c>
      <c r="K42" s="57">
        <v>57600</v>
      </c>
      <c r="L42" s="57">
        <v>67200</v>
      </c>
      <c r="M42" s="57"/>
      <c r="N42" s="57"/>
      <c r="O42" s="57"/>
      <c r="P42" s="54"/>
      <c r="Q42" s="54"/>
      <c r="R42" s="55">
        <f>SUM(F42:Q42)</f>
        <v>180000</v>
      </c>
    </row>
    <row r="43" spans="1:18" ht="22.5">
      <c r="A43" s="13"/>
      <c r="B43" s="13"/>
      <c r="C43" s="39" t="s">
        <v>140</v>
      </c>
      <c r="D43" s="85" t="s">
        <v>142</v>
      </c>
      <c r="E43" s="73" t="s">
        <v>141</v>
      </c>
      <c r="F43" s="57">
        <v>7215</v>
      </c>
      <c r="G43" s="57">
        <v>7215</v>
      </c>
      <c r="H43" s="57">
        <v>5772</v>
      </c>
      <c r="I43" s="57">
        <v>0</v>
      </c>
      <c r="J43" s="54">
        <v>0</v>
      </c>
      <c r="K43" s="54">
        <v>0</v>
      </c>
      <c r="L43" s="54">
        <v>0</v>
      </c>
      <c r="M43" s="54"/>
      <c r="N43" s="54"/>
      <c r="O43" s="54"/>
      <c r="P43" s="54"/>
      <c r="Q43" s="54"/>
      <c r="R43" s="55">
        <f t="shared" si="3"/>
        <v>20202</v>
      </c>
    </row>
    <row r="44" spans="1:18" ht="45">
      <c r="A44" s="13"/>
      <c r="B44" s="13"/>
      <c r="C44" s="39" t="s">
        <v>140</v>
      </c>
      <c r="D44" s="85" t="s">
        <v>142</v>
      </c>
      <c r="E44" s="92" t="s">
        <v>213</v>
      </c>
      <c r="F44" s="57">
        <v>0</v>
      </c>
      <c r="G44" s="57">
        <v>0</v>
      </c>
      <c r="H44" s="57">
        <v>0</v>
      </c>
      <c r="I44" s="57">
        <v>3969</v>
      </c>
      <c r="J44" s="57">
        <v>15415</v>
      </c>
      <c r="K44" s="57">
        <v>20492</v>
      </c>
      <c r="L44" s="57">
        <v>26661</v>
      </c>
      <c r="M44" s="57"/>
      <c r="N44" s="57"/>
      <c r="O44" s="57"/>
      <c r="P44" s="54"/>
      <c r="Q44" s="54"/>
      <c r="R44" s="55">
        <f t="shared" si="3"/>
        <v>66537</v>
      </c>
    </row>
    <row r="45" spans="1:18" ht="22.5" customHeight="1">
      <c r="A45" s="13"/>
      <c r="B45" s="13"/>
      <c r="C45" s="39" t="s">
        <v>210</v>
      </c>
      <c r="D45" s="85" t="s">
        <v>142</v>
      </c>
      <c r="E45" s="73" t="s">
        <v>211</v>
      </c>
      <c r="F45" s="57">
        <v>7848.5</v>
      </c>
      <c r="G45" s="57">
        <v>6534</v>
      </c>
      <c r="H45" s="57">
        <v>5813.5</v>
      </c>
      <c r="I45" s="57">
        <v>0</v>
      </c>
      <c r="J45" s="54">
        <v>0</v>
      </c>
      <c r="K45" s="86">
        <v>0</v>
      </c>
      <c r="L45" s="54">
        <v>0</v>
      </c>
      <c r="M45" s="54"/>
      <c r="N45" s="54"/>
      <c r="O45" s="54"/>
      <c r="P45" s="54"/>
      <c r="Q45" s="54"/>
      <c r="R45" s="55">
        <f t="shared" si="3"/>
        <v>20196</v>
      </c>
    </row>
    <row r="46" spans="1:18" ht="22.5">
      <c r="A46" s="13"/>
      <c r="B46" s="13"/>
      <c r="C46" s="39" t="s">
        <v>183</v>
      </c>
      <c r="D46" s="67" t="s">
        <v>115</v>
      </c>
      <c r="E46" s="74" t="s">
        <v>116</v>
      </c>
      <c r="F46" s="57">
        <v>32106.56</v>
      </c>
      <c r="G46" s="57">
        <v>34555.48</v>
      </c>
      <c r="H46" s="57">
        <v>25675.1</v>
      </c>
      <c r="I46" s="95">
        <v>474</v>
      </c>
      <c r="J46" s="57">
        <v>1955</v>
      </c>
      <c r="K46" s="57">
        <v>3291</v>
      </c>
      <c r="L46" s="57">
        <v>2193.01</v>
      </c>
      <c r="M46" s="57"/>
      <c r="N46" s="57"/>
      <c r="O46" s="57"/>
      <c r="P46" s="54"/>
      <c r="Q46" s="54"/>
      <c r="R46" s="55">
        <f t="shared" si="3"/>
        <v>100250.15000000001</v>
      </c>
    </row>
    <row r="47" spans="1:18" ht="22.5">
      <c r="A47" s="13"/>
      <c r="B47" s="13"/>
      <c r="C47" s="39" t="s">
        <v>137</v>
      </c>
      <c r="D47" s="67" t="s">
        <v>77</v>
      </c>
      <c r="E47" s="68" t="s">
        <v>81</v>
      </c>
      <c r="F47" s="57">
        <v>13786</v>
      </c>
      <c r="G47" s="57">
        <v>11267</v>
      </c>
      <c r="H47" s="57">
        <v>0</v>
      </c>
      <c r="I47" s="57">
        <v>0</v>
      </c>
      <c r="J47" s="54">
        <v>0</v>
      </c>
      <c r="K47" s="54">
        <v>0</v>
      </c>
      <c r="L47" s="54">
        <v>0</v>
      </c>
      <c r="M47" s="54"/>
      <c r="N47" s="54"/>
      <c r="O47" s="54"/>
      <c r="P47" s="54"/>
      <c r="Q47" s="54"/>
      <c r="R47" s="55">
        <f t="shared" si="3"/>
        <v>25053</v>
      </c>
    </row>
    <row r="48" spans="1:18" ht="45">
      <c r="A48" s="13"/>
      <c r="B48" s="13"/>
      <c r="C48" s="39" t="s">
        <v>137</v>
      </c>
      <c r="D48" s="67" t="s">
        <v>77</v>
      </c>
      <c r="E48" s="92" t="s">
        <v>213</v>
      </c>
      <c r="F48" s="57">
        <v>0</v>
      </c>
      <c r="G48" s="57">
        <v>0</v>
      </c>
      <c r="H48" s="57">
        <v>0</v>
      </c>
      <c r="I48" s="57">
        <v>4400</v>
      </c>
      <c r="J48" s="57">
        <v>0</v>
      </c>
      <c r="K48" s="57">
        <v>0</v>
      </c>
      <c r="L48" s="57">
        <v>0</v>
      </c>
      <c r="M48" s="57"/>
      <c r="N48" s="57"/>
      <c r="O48" s="57"/>
      <c r="P48" s="54"/>
      <c r="Q48" s="54"/>
      <c r="R48" s="55">
        <f t="shared" si="3"/>
        <v>4400</v>
      </c>
    </row>
    <row r="49" spans="1:18" ht="22.5">
      <c r="A49" s="13"/>
      <c r="B49" s="13"/>
      <c r="C49" s="39" t="s">
        <v>152</v>
      </c>
      <c r="D49" s="85" t="s">
        <v>153</v>
      </c>
      <c r="E49" s="73" t="s">
        <v>109</v>
      </c>
      <c r="F49" s="57">
        <v>16084</v>
      </c>
      <c r="G49" s="57">
        <v>16638</v>
      </c>
      <c r="H49" s="57">
        <v>11403</v>
      </c>
      <c r="I49" s="57">
        <v>0</v>
      </c>
      <c r="J49" s="54">
        <v>0</v>
      </c>
      <c r="K49" s="54">
        <v>0</v>
      </c>
      <c r="L49" s="54">
        <v>0</v>
      </c>
      <c r="M49" s="54"/>
      <c r="N49" s="54"/>
      <c r="O49" s="54"/>
      <c r="P49" s="54"/>
      <c r="Q49" s="54"/>
      <c r="R49" s="55">
        <f>SUM(F49:Q49)</f>
        <v>44125</v>
      </c>
    </row>
    <row r="50" spans="1:18" ht="45">
      <c r="A50" s="13"/>
      <c r="B50" s="13"/>
      <c r="C50" s="39" t="s">
        <v>152</v>
      </c>
      <c r="D50" s="85" t="s">
        <v>153</v>
      </c>
      <c r="E50" s="92" t="s">
        <v>213</v>
      </c>
      <c r="F50" s="57"/>
      <c r="G50" s="57"/>
      <c r="H50" s="57"/>
      <c r="I50" s="57">
        <v>14084</v>
      </c>
      <c r="J50" s="57">
        <v>21999</v>
      </c>
      <c r="K50" s="57">
        <v>26913</v>
      </c>
      <c r="L50" s="54">
        <v>29085</v>
      </c>
      <c r="M50" s="54"/>
      <c r="N50" s="54"/>
      <c r="O50" s="54"/>
      <c r="P50" s="54"/>
      <c r="Q50" s="54"/>
      <c r="R50" s="55">
        <f t="shared" si="3"/>
        <v>92081</v>
      </c>
    </row>
    <row r="51" spans="1:18" ht="22.5">
      <c r="A51" s="13"/>
      <c r="B51" s="13"/>
      <c r="C51" s="39" t="s">
        <v>184</v>
      </c>
      <c r="D51" s="67" t="s">
        <v>108</v>
      </c>
      <c r="E51" s="68" t="s">
        <v>107</v>
      </c>
      <c r="F51" s="57">
        <v>6248</v>
      </c>
      <c r="G51" s="57">
        <v>4840</v>
      </c>
      <c r="H51" s="57">
        <v>3855.5</v>
      </c>
      <c r="I51" s="57">
        <v>0</v>
      </c>
      <c r="J51" s="54">
        <v>0</v>
      </c>
      <c r="K51" s="54">
        <v>0</v>
      </c>
      <c r="L51" s="54">
        <v>0</v>
      </c>
      <c r="M51" s="54"/>
      <c r="N51" s="54"/>
      <c r="O51" s="54"/>
      <c r="P51" s="54"/>
      <c r="Q51" s="54"/>
      <c r="R51" s="55">
        <f t="shared" si="3"/>
        <v>14943.5</v>
      </c>
    </row>
    <row r="52" spans="1:18" ht="22.5">
      <c r="A52" s="13"/>
      <c r="B52" s="13"/>
      <c r="C52" s="39" t="s">
        <v>185</v>
      </c>
      <c r="D52" s="85" t="s">
        <v>139</v>
      </c>
      <c r="E52" s="92" t="s">
        <v>138</v>
      </c>
      <c r="F52" s="57">
        <v>14190</v>
      </c>
      <c r="G52" s="57">
        <v>16885</v>
      </c>
      <c r="H52" s="57">
        <v>13722</v>
      </c>
      <c r="I52" s="57">
        <v>0</v>
      </c>
      <c r="J52" s="54">
        <v>0</v>
      </c>
      <c r="K52" s="54">
        <v>0</v>
      </c>
      <c r="L52" s="54">
        <v>0</v>
      </c>
      <c r="M52" s="54"/>
      <c r="N52" s="54"/>
      <c r="O52" s="54"/>
      <c r="P52" s="54"/>
      <c r="Q52" s="54"/>
      <c r="R52" s="55">
        <f t="shared" si="3"/>
        <v>44797</v>
      </c>
    </row>
    <row r="53" spans="1:18" ht="45">
      <c r="A53" s="13"/>
      <c r="B53" s="13"/>
      <c r="C53" s="39" t="s">
        <v>185</v>
      </c>
      <c r="D53" s="67" t="s">
        <v>139</v>
      </c>
      <c r="E53" s="92" t="s">
        <v>213</v>
      </c>
      <c r="F53" s="57"/>
      <c r="G53" s="57"/>
      <c r="H53" s="57"/>
      <c r="I53" s="57">
        <v>10400</v>
      </c>
      <c r="J53" s="57">
        <v>16800</v>
      </c>
      <c r="K53" s="57">
        <v>16800</v>
      </c>
      <c r="L53" s="57">
        <v>18000</v>
      </c>
      <c r="M53" s="57"/>
      <c r="N53" s="57"/>
      <c r="O53" s="57"/>
      <c r="P53" s="54"/>
      <c r="Q53" s="54"/>
      <c r="R53" s="55">
        <f t="shared" si="3"/>
        <v>62000</v>
      </c>
    </row>
    <row r="54" spans="1:18" ht="45">
      <c r="A54" s="13"/>
      <c r="B54" s="13"/>
      <c r="C54" s="39" t="s">
        <v>227</v>
      </c>
      <c r="D54" s="67" t="s">
        <v>228</v>
      </c>
      <c r="E54" s="92" t="s">
        <v>213</v>
      </c>
      <c r="F54" s="57"/>
      <c r="G54" s="57"/>
      <c r="H54" s="57"/>
      <c r="I54" s="57">
        <v>2400</v>
      </c>
      <c r="J54" s="57">
        <v>4800</v>
      </c>
      <c r="K54" s="57">
        <v>4800</v>
      </c>
      <c r="L54" s="54">
        <v>16800</v>
      </c>
      <c r="M54" s="54"/>
      <c r="N54" s="54"/>
      <c r="O54" s="54"/>
      <c r="P54" s="54"/>
      <c r="Q54" s="54"/>
      <c r="R54" s="55">
        <f>SUM(F54:Q54)</f>
        <v>28800</v>
      </c>
    </row>
    <row r="55" spans="1:18" ht="22.5">
      <c r="A55" s="13"/>
      <c r="B55" s="13"/>
      <c r="C55" s="94" t="s">
        <v>170</v>
      </c>
      <c r="D55" s="85" t="s">
        <v>171</v>
      </c>
      <c r="E55" s="68" t="s">
        <v>107</v>
      </c>
      <c r="F55" s="57">
        <v>6820</v>
      </c>
      <c r="G55" s="57">
        <v>6545</v>
      </c>
      <c r="H55" s="57">
        <v>4895</v>
      </c>
      <c r="I55" s="57">
        <v>0</v>
      </c>
      <c r="J55" s="54">
        <v>0</v>
      </c>
      <c r="K55" s="86">
        <v>0</v>
      </c>
      <c r="L55" s="54">
        <v>0</v>
      </c>
      <c r="M55" s="54"/>
      <c r="N55" s="54"/>
      <c r="O55" s="54"/>
      <c r="P55" s="54"/>
      <c r="Q55" s="54"/>
      <c r="R55" s="55">
        <f t="shared" si="3"/>
        <v>18260</v>
      </c>
    </row>
    <row r="56" spans="1:18" ht="45">
      <c r="A56" s="13"/>
      <c r="B56" s="13"/>
      <c r="C56" s="94" t="s">
        <v>170</v>
      </c>
      <c r="D56" s="85" t="s">
        <v>171</v>
      </c>
      <c r="E56" s="92" t="s">
        <v>213</v>
      </c>
      <c r="F56" s="57"/>
      <c r="G56" s="57"/>
      <c r="H56" s="57"/>
      <c r="I56" s="57">
        <v>3600</v>
      </c>
      <c r="J56" s="57">
        <v>9600</v>
      </c>
      <c r="K56" s="57">
        <v>16800</v>
      </c>
      <c r="L56" s="57">
        <v>24000</v>
      </c>
      <c r="M56" s="57"/>
      <c r="N56" s="57"/>
      <c r="O56" s="57"/>
      <c r="P56" s="54"/>
      <c r="Q56" s="54"/>
      <c r="R56" s="55">
        <f t="shared" si="3"/>
        <v>54000</v>
      </c>
    </row>
    <row r="57" spans="1:18" ht="45">
      <c r="A57" s="13"/>
      <c r="B57" s="13"/>
      <c r="C57" s="39" t="s">
        <v>229</v>
      </c>
      <c r="D57" s="67" t="s">
        <v>228</v>
      </c>
      <c r="E57" s="92" t="s">
        <v>213</v>
      </c>
      <c r="F57" s="57"/>
      <c r="G57" s="57"/>
      <c r="H57" s="57"/>
      <c r="I57" s="57">
        <v>3200</v>
      </c>
      <c r="J57" s="57">
        <v>2400</v>
      </c>
      <c r="K57" s="54">
        <v>0</v>
      </c>
      <c r="L57" s="54">
        <v>0</v>
      </c>
      <c r="M57" s="54"/>
      <c r="N57" s="54"/>
      <c r="O57" s="54"/>
      <c r="P57" s="54"/>
      <c r="Q57" s="54"/>
      <c r="R57" s="55">
        <f>SUM(F57:Q57)</f>
        <v>5600</v>
      </c>
    </row>
    <row r="58" spans="1:18" ht="22.5">
      <c r="A58" s="13"/>
      <c r="B58" s="13"/>
      <c r="C58" s="39" t="s">
        <v>73</v>
      </c>
      <c r="D58" s="67" t="s">
        <v>76</v>
      </c>
      <c r="E58" s="68" t="s">
        <v>74</v>
      </c>
      <c r="F58" s="57">
        <v>8910</v>
      </c>
      <c r="G58" s="57">
        <v>8470</v>
      </c>
      <c r="H58" s="57">
        <v>8855</v>
      </c>
      <c r="I58" s="57">
        <v>0</v>
      </c>
      <c r="J58" s="86">
        <v>0</v>
      </c>
      <c r="K58" s="54">
        <v>0</v>
      </c>
      <c r="L58" s="54">
        <v>0</v>
      </c>
      <c r="M58" s="54"/>
      <c r="N58" s="54"/>
      <c r="O58" s="54"/>
      <c r="P58" s="54"/>
      <c r="Q58" s="54"/>
      <c r="R58" s="55">
        <f t="shared" si="3"/>
        <v>26235</v>
      </c>
    </row>
    <row r="59" spans="1:18" ht="22.5">
      <c r="A59" s="13"/>
      <c r="B59" s="13"/>
      <c r="C59" s="39" t="s">
        <v>131</v>
      </c>
      <c r="D59" s="67" t="s">
        <v>133</v>
      </c>
      <c r="E59" s="74" t="s">
        <v>132</v>
      </c>
      <c r="F59" s="57">
        <v>5720</v>
      </c>
      <c r="G59" s="57">
        <v>5280</v>
      </c>
      <c r="H59" s="57">
        <v>4400</v>
      </c>
      <c r="I59" s="57">
        <v>0</v>
      </c>
      <c r="J59" s="54">
        <v>0</v>
      </c>
      <c r="K59" s="54">
        <v>0</v>
      </c>
      <c r="L59" s="54">
        <v>0</v>
      </c>
      <c r="M59" s="54"/>
      <c r="N59" s="54"/>
      <c r="O59" s="54"/>
      <c r="P59" s="54"/>
      <c r="Q59" s="54"/>
      <c r="R59" s="55">
        <f t="shared" si="3"/>
        <v>15400</v>
      </c>
    </row>
    <row r="60" spans="1:18" ht="45">
      <c r="A60" s="13"/>
      <c r="B60" s="13"/>
      <c r="C60" s="39" t="s">
        <v>219</v>
      </c>
      <c r="D60" s="67" t="s">
        <v>220</v>
      </c>
      <c r="E60" s="92" t="s">
        <v>213</v>
      </c>
      <c r="F60" s="57">
        <v>0</v>
      </c>
      <c r="G60" s="57">
        <v>0</v>
      </c>
      <c r="H60" s="57">
        <v>0</v>
      </c>
      <c r="I60" s="57">
        <v>22500</v>
      </c>
      <c r="J60" s="57">
        <v>22500</v>
      </c>
      <c r="K60" s="57">
        <v>22500</v>
      </c>
      <c r="L60" s="54">
        <v>22500</v>
      </c>
      <c r="M60" s="54"/>
      <c r="N60" s="54"/>
      <c r="O60" s="54"/>
      <c r="P60" s="54"/>
      <c r="Q60" s="54"/>
      <c r="R60" s="55">
        <f>SUM(F60:Q60)</f>
        <v>90000</v>
      </c>
    </row>
    <row r="61" spans="1:18" ht="22.5">
      <c r="A61" s="13" t="s">
        <v>22</v>
      </c>
      <c r="B61" s="13" t="s">
        <v>11</v>
      </c>
      <c r="C61" s="39" t="s">
        <v>57</v>
      </c>
      <c r="D61" s="67" t="s">
        <v>58</v>
      </c>
      <c r="E61" s="68" t="s">
        <v>69</v>
      </c>
      <c r="F61" s="57">
        <v>13280</v>
      </c>
      <c r="G61" s="57">
        <v>12070</v>
      </c>
      <c r="H61" s="57">
        <v>12950</v>
      </c>
      <c r="I61" s="57">
        <v>0</v>
      </c>
      <c r="J61" s="54">
        <v>0</v>
      </c>
      <c r="K61" s="54">
        <v>0</v>
      </c>
      <c r="L61" s="54">
        <v>0</v>
      </c>
      <c r="M61" s="54"/>
      <c r="N61" s="54"/>
      <c r="O61" s="54"/>
      <c r="P61" s="54"/>
      <c r="Q61" s="54"/>
      <c r="R61" s="55">
        <f t="shared" si="3"/>
        <v>38300</v>
      </c>
    </row>
    <row r="62" spans="1:18" ht="45">
      <c r="A62" s="20"/>
      <c r="B62" s="21"/>
      <c r="C62" s="39" t="s">
        <v>57</v>
      </c>
      <c r="D62" s="67" t="s">
        <v>58</v>
      </c>
      <c r="E62" s="92" t="s">
        <v>213</v>
      </c>
      <c r="F62" s="57"/>
      <c r="G62" s="57"/>
      <c r="H62" s="57"/>
      <c r="I62" s="57">
        <v>7200</v>
      </c>
      <c r="J62" s="57">
        <v>28800</v>
      </c>
      <c r="K62" s="57">
        <v>21600</v>
      </c>
      <c r="L62" s="57">
        <v>21600</v>
      </c>
      <c r="M62" s="57"/>
      <c r="N62" s="57"/>
      <c r="O62" s="57"/>
      <c r="P62" s="54"/>
      <c r="Q62" s="54"/>
      <c r="R62" s="55">
        <f t="shared" si="3"/>
        <v>79200</v>
      </c>
    </row>
    <row r="63" spans="1:18" ht="45">
      <c r="A63" s="20"/>
      <c r="B63" s="21"/>
      <c r="C63" s="39" t="s">
        <v>239</v>
      </c>
      <c r="D63" s="67" t="s">
        <v>240</v>
      </c>
      <c r="E63" s="92" t="s">
        <v>213</v>
      </c>
      <c r="F63" s="57"/>
      <c r="G63" s="57"/>
      <c r="H63" s="57"/>
      <c r="I63" s="57">
        <v>1200</v>
      </c>
      <c r="J63" s="54">
        <v>2400</v>
      </c>
      <c r="K63" s="54">
        <v>7200</v>
      </c>
      <c r="L63" s="57">
        <v>12000</v>
      </c>
      <c r="M63" s="57"/>
      <c r="N63" s="57"/>
      <c r="O63" s="57"/>
      <c r="P63" s="57"/>
      <c r="Q63" s="57"/>
      <c r="R63" s="55">
        <f t="shared" si="3"/>
        <v>22800</v>
      </c>
    </row>
    <row r="64" spans="1:18" ht="33.75">
      <c r="A64" s="20"/>
      <c r="B64" s="21"/>
      <c r="C64" s="39" t="s">
        <v>72</v>
      </c>
      <c r="D64" s="85" t="s">
        <v>83</v>
      </c>
      <c r="E64" s="73" t="s">
        <v>82</v>
      </c>
      <c r="F64" s="57">
        <v>20014</v>
      </c>
      <c r="G64" s="57">
        <v>23625.2</v>
      </c>
      <c r="H64" s="57">
        <v>18912.4</v>
      </c>
      <c r="I64" s="57">
        <v>0</v>
      </c>
      <c r="J64" s="57">
        <v>0</v>
      </c>
      <c r="K64" s="57">
        <v>0</v>
      </c>
      <c r="L64" s="57">
        <v>0</v>
      </c>
      <c r="M64" s="57"/>
      <c r="N64" s="57"/>
      <c r="O64" s="57"/>
      <c r="P64" s="57"/>
      <c r="Q64" s="57"/>
      <c r="R64" s="55">
        <f t="shared" si="3"/>
        <v>62551.6</v>
      </c>
    </row>
    <row r="65" spans="1:18" ht="22.5">
      <c r="A65" s="20"/>
      <c r="B65" s="21"/>
      <c r="C65" s="39" t="s">
        <v>151</v>
      </c>
      <c r="D65" s="85" t="s">
        <v>154</v>
      </c>
      <c r="E65" s="73" t="s">
        <v>143</v>
      </c>
      <c r="F65" s="57">
        <v>20113</v>
      </c>
      <c r="G65" s="57">
        <v>22901</v>
      </c>
      <c r="H65" s="57">
        <v>16555</v>
      </c>
      <c r="I65" s="57">
        <v>0</v>
      </c>
      <c r="J65" s="54">
        <v>0</v>
      </c>
      <c r="K65" s="54">
        <v>0</v>
      </c>
      <c r="L65" s="57">
        <v>0</v>
      </c>
      <c r="M65" s="57"/>
      <c r="N65" s="57"/>
      <c r="O65" s="57"/>
      <c r="P65" s="57"/>
      <c r="Q65" s="57"/>
      <c r="R65" s="55">
        <f t="shared" si="3"/>
        <v>59569</v>
      </c>
    </row>
    <row r="66" spans="1:18" ht="45">
      <c r="A66" s="20"/>
      <c r="B66" s="21"/>
      <c r="C66" s="39" t="s">
        <v>151</v>
      </c>
      <c r="D66" s="85" t="s">
        <v>154</v>
      </c>
      <c r="E66" s="92" t="s">
        <v>213</v>
      </c>
      <c r="F66" s="57"/>
      <c r="G66" s="57"/>
      <c r="H66" s="57">
        <v>2400</v>
      </c>
      <c r="I66" s="57">
        <v>12200</v>
      </c>
      <c r="J66" s="57">
        <v>12000</v>
      </c>
      <c r="K66" s="57">
        <v>10800</v>
      </c>
      <c r="L66" s="57">
        <v>18000</v>
      </c>
      <c r="M66" s="57"/>
      <c r="N66" s="57"/>
      <c r="O66" s="57"/>
      <c r="P66" s="57"/>
      <c r="Q66" s="57"/>
      <c r="R66" s="55">
        <f t="shared" si="3"/>
        <v>55400</v>
      </c>
    </row>
    <row r="67" spans="1:18" ht="22.5">
      <c r="A67" s="20"/>
      <c r="B67" s="21"/>
      <c r="C67" s="39" t="s">
        <v>193</v>
      </c>
      <c r="D67" s="85" t="s">
        <v>194</v>
      </c>
      <c r="E67" s="92" t="s">
        <v>129</v>
      </c>
      <c r="F67" s="57">
        <v>2200</v>
      </c>
      <c r="G67" s="57">
        <v>2200</v>
      </c>
      <c r="H67" s="57">
        <v>1650</v>
      </c>
      <c r="I67" s="57">
        <v>0</v>
      </c>
      <c r="J67" s="57">
        <v>0</v>
      </c>
      <c r="K67" s="57">
        <v>0</v>
      </c>
      <c r="L67" s="57">
        <v>0</v>
      </c>
      <c r="M67" s="57"/>
      <c r="N67" s="57"/>
      <c r="O67" s="57"/>
      <c r="P67" s="57"/>
      <c r="Q67" s="57"/>
      <c r="R67" s="55">
        <f t="shared" si="3"/>
        <v>6050</v>
      </c>
    </row>
    <row r="68" spans="1:18" ht="45">
      <c r="A68" s="20"/>
      <c r="B68" s="21"/>
      <c r="C68" s="39" t="s">
        <v>186</v>
      </c>
      <c r="D68" s="85" t="s">
        <v>112</v>
      </c>
      <c r="E68" s="92" t="s">
        <v>213</v>
      </c>
      <c r="F68" s="57"/>
      <c r="G68" s="57"/>
      <c r="H68" s="57"/>
      <c r="I68" s="57">
        <v>4600</v>
      </c>
      <c r="J68" s="54">
        <v>7200</v>
      </c>
      <c r="K68" s="54">
        <v>4800</v>
      </c>
      <c r="L68" s="54">
        <v>4800</v>
      </c>
      <c r="M68" s="54"/>
      <c r="N68" s="54"/>
      <c r="O68" s="54"/>
      <c r="P68" s="54"/>
      <c r="Q68" s="54"/>
      <c r="R68" s="55">
        <f t="shared" si="3"/>
        <v>21400</v>
      </c>
    </row>
    <row r="69" spans="1:18" ht="22.5">
      <c r="A69" s="20"/>
      <c r="B69" s="21"/>
      <c r="C69" s="39" t="s">
        <v>186</v>
      </c>
      <c r="D69" s="85" t="s">
        <v>112</v>
      </c>
      <c r="E69" s="73" t="s">
        <v>111</v>
      </c>
      <c r="F69" s="57">
        <v>4350</v>
      </c>
      <c r="G69" s="57">
        <v>3800</v>
      </c>
      <c r="H69" s="57">
        <v>2820</v>
      </c>
      <c r="I69" s="57">
        <v>0</v>
      </c>
      <c r="J69" s="57">
        <v>0</v>
      </c>
      <c r="K69" s="57">
        <v>0</v>
      </c>
      <c r="L69" s="57">
        <v>0</v>
      </c>
      <c r="M69" s="57"/>
      <c r="N69" s="57"/>
      <c r="O69" s="57"/>
      <c r="P69" s="54"/>
      <c r="Q69" s="54"/>
      <c r="R69" s="55">
        <f t="shared" si="3"/>
        <v>10970</v>
      </c>
    </row>
    <row r="70" spans="1:18" ht="22.5">
      <c r="A70" s="20"/>
      <c r="B70" s="21"/>
      <c r="C70" s="39" t="s">
        <v>187</v>
      </c>
      <c r="D70" s="67" t="s">
        <v>130</v>
      </c>
      <c r="E70" s="92" t="s">
        <v>129</v>
      </c>
      <c r="F70" s="57">
        <v>6424</v>
      </c>
      <c r="G70" s="57">
        <v>6512</v>
      </c>
      <c r="H70" s="57">
        <v>3696</v>
      </c>
      <c r="I70" s="57">
        <v>0</v>
      </c>
      <c r="J70" s="54">
        <v>0</v>
      </c>
      <c r="K70" s="54">
        <v>0</v>
      </c>
      <c r="L70" s="54">
        <v>0</v>
      </c>
      <c r="M70" s="54"/>
      <c r="N70" s="54"/>
      <c r="O70" s="54"/>
      <c r="P70" s="54"/>
      <c r="Q70" s="54"/>
      <c r="R70" s="55">
        <f t="shared" si="3"/>
        <v>16632</v>
      </c>
    </row>
    <row r="71" spans="1:18" ht="45">
      <c r="A71" s="20"/>
      <c r="B71" s="21"/>
      <c r="C71" s="39" t="s">
        <v>187</v>
      </c>
      <c r="D71" s="67" t="s">
        <v>130</v>
      </c>
      <c r="E71" s="92" t="s">
        <v>213</v>
      </c>
      <c r="F71" s="57">
        <v>0</v>
      </c>
      <c r="G71" s="57">
        <v>0</v>
      </c>
      <c r="H71" s="57">
        <v>0</v>
      </c>
      <c r="I71" s="57">
        <v>2000</v>
      </c>
      <c r="J71" s="57">
        <v>7200</v>
      </c>
      <c r="K71" s="57">
        <v>4800</v>
      </c>
      <c r="L71" s="57">
        <v>12000</v>
      </c>
      <c r="M71" s="57"/>
      <c r="N71" s="57"/>
      <c r="O71" s="57"/>
      <c r="P71" s="54"/>
      <c r="Q71" s="54"/>
      <c r="R71" s="55">
        <f t="shared" si="3"/>
        <v>26000</v>
      </c>
    </row>
    <row r="72" spans="1:18" ht="22.5">
      <c r="A72" s="20"/>
      <c r="B72" s="21"/>
      <c r="C72" s="39" t="s">
        <v>223</v>
      </c>
      <c r="D72" s="67" t="s">
        <v>224</v>
      </c>
      <c r="E72" s="92" t="s">
        <v>129</v>
      </c>
      <c r="F72" s="57">
        <v>0</v>
      </c>
      <c r="G72" s="57">
        <v>0</v>
      </c>
      <c r="H72" s="57">
        <v>0</v>
      </c>
      <c r="I72" s="57">
        <v>4000</v>
      </c>
      <c r="J72" s="57">
        <v>12000</v>
      </c>
      <c r="K72" s="57">
        <v>12000</v>
      </c>
      <c r="L72" s="54">
        <v>12000</v>
      </c>
      <c r="M72" s="54"/>
      <c r="N72" s="54"/>
      <c r="O72" s="54"/>
      <c r="P72" s="54"/>
      <c r="Q72" s="54"/>
      <c r="R72" s="55">
        <f>SUM(F72:Q72)</f>
        <v>40000</v>
      </c>
    </row>
    <row r="73" spans="1:18" ht="45">
      <c r="A73" s="20"/>
      <c r="B73" s="21"/>
      <c r="C73" s="39" t="s">
        <v>221</v>
      </c>
      <c r="D73" s="67" t="s">
        <v>222</v>
      </c>
      <c r="E73" s="92" t="s">
        <v>213</v>
      </c>
      <c r="F73" s="57">
        <v>0</v>
      </c>
      <c r="G73" s="57">
        <v>0</v>
      </c>
      <c r="H73" s="57">
        <v>0</v>
      </c>
      <c r="I73" s="57">
        <v>2400</v>
      </c>
      <c r="J73" s="54">
        <v>0</v>
      </c>
      <c r="K73" s="54">
        <v>0</v>
      </c>
      <c r="L73" s="54">
        <v>0</v>
      </c>
      <c r="M73" s="54"/>
      <c r="N73" s="54"/>
      <c r="O73" s="54"/>
      <c r="P73" s="54"/>
      <c r="Q73" s="54"/>
      <c r="R73" s="55">
        <f>SUM(F73:Q73)</f>
        <v>2400</v>
      </c>
    </row>
    <row r="74" spans="1:18" ht="45">
      <c r="A74" s="20"/>
      <c r="B74" s="21"/>
      <c r="C74" s="39" t="s">
        <v>212</v>
      </c>
      <c r="D74" s="67" t="s">
        <v>214</v>
      </c>
      <c r="E74" s="92" t="s">
        <v>213</v>
      </c>
      <c r="F74" s="57">
        <v>0</v>
      </c>
      <c r="G74" s="57">
        <v>0</v>
      </c>
      <c r="H74" s="57">
        <v>2400</v>
      </c>
      <c r="I74" s="57">
        <v>14000</v>
      </c>
      <c r="J74" s="57">
        <v>31200</v>
      </c>
      <c r="K74" s="57">
        <v>51600</v>
      </c>
      <c r="L74" s="57">
        <v>62400</v>
      </c>
      <c r="M74" s="57"/>
      <c r="N74" s="57"/>
      <c r="O74" s="57"/>
      <c r="P74" s="54"/>
      <c r="Q74" s="54"/>
      <c r="R74" s="55">
        <f>SUM(F74:Q74)</f>
        <v>161600</v>
      </c>
    </row>
    <row r="75" spans="1:18" ht="11.25">
      <c r="A75" s="20"/>
      <c r="B75" s="21"/>
      <c r="C75" s="39"/>
      <c r="D75" s="67"/>
      <c r="E75" s="92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4"/>
      <c r="Q75" s="54"/>
      <c r="R75" s="55">
        <f>SUM(F75:Q75)</f>
        <v>0</v>
      </c>
    </row>
    <row r="76" spans="1:41" s="13" customFormat="1" ht="11.25">
      <c r="A76" s="20"/>
      <c r="B76" s="21"/>
      <c r="C76" s="46" t="s">
        <v>0</v>
      </c>
      <c r="D76" s="70"/>
      <c r="E76" s="69"/>
      <c r="F76" s="55">
        <f>SUM(F20:F75)</f>
        <v>377133.92000000004</v>
      </c>
      <c r="G76" s="55">
        <f>SUM(G20:G75)</f>
        <v>434495.69</v>
      </c>
      <c r="H76" s="55">
        <f>SUM(H20:H75)</f>
        <v>343987.31000000006</v>
      </c>
      <c r="I76" s="55">
        <f>SUM(I20:I75)</f>
        <v>163330.8</v>
      </c>
      <c r="J76" s="55">
        <f>SUM(J20:J75)</f>
        <v>321738.2</v>
      </c>
      <c r="K76" s="55">
        <f>SUM(K20:K75)</f>
        <v>372865.2</v>
      </c>
      <c r="L76" s="55">
        <f>SUM(L20:L75)</f>
        <v>485658.21</v>
      </c>
      <c r="M76" s="55">
        <f>SUM(M20:M75)</f>
        <v>0</v>
      </c>
      <c r="N76" s="55">
        <f>SUM(N20:N75)</f>
        <v>0</v>
      </c>
      <c r="O76" s="55">
        <f>SUM(O20:O75)</f>
        <v>0</v>
      </c>
      <c r="P76" s="55">
        <f>SUM(P20:P75)</f>
        <v>0</v>
      </c>
      <c r="Q76" s="55">
        <f>SUM(Q20:Q75)</f>
        <v>0</v>
      </c>
      <c r="R76" s="55">
        <f>SUM(R20:R75)</f>
        <v>2499209.33</v>
      </c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3"/>
    </row>
    <row r="77" spans="1:69" ht="11.25">
      <c r="A77" s="88" t="s">
        <v>2</v>
      </c>
      <c r="B77" s="8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</row>
    <row r="78" spans="1:156" ht="11.25">
      <c r="A78" s="14"/>
      <c r="B78" s="14"/>
      <c r="C78" s="110" t="s">
        <v>35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</row>
    <row r="79" spans="1:156" ht="22.5">
      <c r="A79" s="13" t="s">
        <v>18</v>
      </c>
      <c r="B79" s="13" t="s">
        <v>11</v>
      </c>
      <c r="C79" s="39" t="s">
        <v>241</v>
      </c>
      <c r="D79" s="67" t="s">
        <v>242</v>
      </c>
      <c r="E79" s="68" t="s">
        <v>80</v>
      </c>
      <c r="F79" s="57">
        <v>41535.25</v>
      </c>
      <c r="G79" s="57">
        <v>49231.41</v>
      </c>
      <c r="H79" s="57">
        <v>28314.2</v>
      </c>
      <c r="I79" s="57">
        <v>3017.7</v>
      </c>
      <c r="J79" s="54">
        <v>10270.36</v>
      </c>
      <c r="K79" s="54">
        <v>23375.75</v>
      </c>
      <c r="L79" s="54">
        <v>25127.2</v>
      </c>
      <c r="M79" s="54"/>
      <c r="N79" s="54"/>
      <c r="O79" s="54"/>
      <c r="P79" s="54"/>
      <c r="Q79" s="54"/>
      <c r="R79" s="55">
        <f>SUM(F79:Q79)</f>
        <v>180871.87</v>
      </c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</row>
    <row r="80" spans="1:156" ht="22.5">
      <c r="A80" s="13" t="s">
        <v>20</v>
      </c>
      <c r="B80" s="13" t="s">
        <v>21</v>
      </c>
      <c r="C80" s="39" t="s">
        <v>89</v>
      </c>
      <c r="D80" s="67" t="s">
        <v>90</v>
      </c>
      <c r="E80" s="68" t="s">
        <v>91</v>
      </c>
      <c r="F80" s="57">
        <v>15282.62</v>
      </c>
      <c r="G80" s="57">
        <v>26068.51</v>
      </c>
      <c r="H80" s="57">
        <v>18257.93</v>
      </c>
      <c r="I80" s="57">
        <v>1518.04</v>
      </c>
      <c r="J80" s="54">
        <v>0</v>
      </c>
      <c r="K80" s="86">
        <v>0</v>
      </c>
      <c r="L80" s="54">
        <v>0</v>
      </c>
      <c r="M80" s="54"/>
      <c r="N80" s="54"/>
      <c r="O80" s="54"/>
      <c r="P80" s="54"/>
      <c r="Q80" s="54"/>
      <c r="R80" s="55">
        <f>SUM(F80:Q80)</f>
        <v>61127.1</v>
      </c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</row>
    <row r="81" spans="1:156" ht="11.25">
      <c r="A81" s="14"/>
      <c r="B81" s="14"/>
      <c r="C81" s="46" t="s">
        <v>0</v>
      </c>
      <c r="D81" s="70"/>
      <c r="E81" s="69"/>
      <c r="F81" s="55">
        <f>SUM(F79:F80)</f>
        <v>56817.87</v>
      </c>
      <c r="G81" s="55">
        <f aca="true" t="shared" si="4" ref="G81:O81">SUM(G79:G80)</f>
        <v>75299.92</v>
      </c>
      <c r="H81" s="55">
        <f t="shared" si="4"/>
        <v>46572.130000000005</v>
      </c>
      <c r="I81" s="55">
        <f t="shared" si="4"/>
        <v>4535.74</v>
      </c>
      <c r="J81" s="55">
        <f t="shared" si="4"/>
        <v>10270.36</v>
      </c>
      <c r="K81" s="55">
        <f t="shared" si="4"/>
        <v>23375.75</v>
      </c>
      <c r="L81" s="55">
        <f t="shared" si="4"/>
        <v>25127.2</v>
      </c>
      <c r="M81" s="55">
        <f t="shared" si="4"/>
        <v>0</v>
      </c>
      <c r="N81" s="55">
        <f t="shared" si="4"/>
        <v>0</v>
      </c>
      <c r="O81" s="55">
        <f t="shared" si="4"/>
        <v>0</v>
      </c>
      <c r="P81" s="55">
        <f>SUM(P79:P80)</f>
        <v>0</v>
      </c>
      <c r="Q81" s="55">
        <f>SUM(Q79:Q80)</f>
        <v>0</v>
      </c>
      <c r="R81" s="55">
        <f>SUM(R79:R80)</f>
        <v>241998.97</v>
      </c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</row>
    <row r="82" spans="1:69" ht="11.25">
      <c r="A82" s="88"/>
      <c r="B82" s="88"/>
      <c r="C82" s="97"/>
      <c r="D82" s="101"/>
      <c r="E82" s="101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</row>
    <row r="83" spans="1:69" s="10" customFormat="1" ht="11.25">
      <c r="A83" s="13"/>
      <c r="B83" s="13"/>
      <c r="C83" s="110" t="s">
        <v>2</v>
      </c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</row>
    <row r="84" spans="1:69" ht="22.5" customHeight="1">
      <c r="A84" s="14"/>
      <c r="B84" s="14"/>
      <c r="C84" s="39" t="s">
        <v>243</v>
      </c>
      <c r="D84" s="67" t="s">
        <v>97</v>
      </c>
      <c r="E84" s="68" t="s">
        <v>12</v>
      </c>
      <c r="F84" s="57">
        <v>742.58</v>
      </c>
      <c r="G84" s="57">
        <v>742.58</v>
      </c>
      <c r="H84" s="57">
        <v>742.58</v>
      </c>
      <c r="I84" s="57">
        <v>742.58</v>
      </c>
      <c r="J84" s="54">
        <v>742.58</v>
      </c>
      <c r="K84" s="54">
        <v>742.58</v>
      </c>
      <c r="L84" s="54">
        <v>742.58</v>
      </c>
      <c r="M84" s="54"/>
      <c r="N84" s="54"/>
      <c r="O84" s="54"/>
      <c r="P84" s="54"/>
      <c r="Q84" s="54"/>
      <c r="R84" s="55">
        <f>SUM(F84:Q84)</f>
        <v>5198.06</v>
      </c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</row>
    <row r="85" spans="1:70" s="13" customFormat="1" ht="11.25">
      <c r="A85" s="20"/>
      <c r="B85" s="21"/>
      <c r="C85" s="46" t="s">
        <v>0</v>
      </c>
      <c r="D85" s="70"/>
      <c r="E85" s="69"/>
      <c r="F85" s="55">
        <f aca="true" t="shared" si="5" ref="F85:R85">SUM(F84:F84)</f>
        <v>742.58</v>
      </c>
      <c r="G85" s="55">
        <f t="shared" si="5"/>
        <v>742.58</v>
      </c>
      <c r="H85" s="55">
        <f t="shared" si="5"/>
        <v>742.58</v>
      </c>
      <c r="I85" s="55">
        <f t="shared" si="5"/>
        <v>742.58</v>
      </c>
      <c r="J85" s="55">
        <f t="shared" si="5"/>
        <v>742.58</v>
      </c>
      <c r="K85" s="55">
        <f t="shared" si="5"/>
        <v>742.58</v>
      </c>
      <c r="L85" s="55">
        <f t="shared" si="5"/>
        <v>742.58</v>
      </c>
      <c r="M85" s="55">
        <f t="shared" si="5"/>
        <v>0</v>
      </c>
      <c r="N85" s="55">
        <f t="shared" si="5"/>
        <v>0</v>
      </c>
      <c r="O85" s="55">
        <f t="shared" si="5"/>
        <v>0</v>
      </c>
      <c r="P85" s="55">
        <f t="shared" si="5"/>
        <v>0</v>
      </c>
      <c r="Q85" s="55">
        <f t="shared" si="5"/>
        <v>0</v>
      </c>
      <c r="R85" s="55">
        <f t="shared" si="5"/>
        <v>5198.06</v>
      </c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3"/>
    </row>
    <row r="86" spans="1:69" ht="11.25">
      <c r="A86" s="11"/>
      <c r="B86" s="11"/>
      <c r="C86" s="22"/>
      <c r="D86" s="22"/>
      <c r="E86" s="22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</row>
    <row r="87" spans="1:69" ht="11.25">
      <c r="A87" s="12" t="s">
        <v>10</v>
      </c>
      <c r="B87" s="12" t="s">
        <v>10</v>
      </c>
      <c r="C87" s="110" t="s">
        <v>163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</row>
    <row r="88" spans="1:69" ht="22.5">
      <c r="A88" s="14"/>
      <c r="B88" s="14"/>
      <c r="C88" s="94" t="s">
        <v>199</v>
      </c>
      <c r="D88" s="67" t="s">
        <v>161</v>
      </c>
      <c r="E88" s="68" t="s">
        <v>164</v>
      </c>
      <c r="F88" s="95"/>
      <c r="G88" s="95"/>
      <c r="H88" s="95"/>
      <c r="I88" s="95"/>
      <c r="J88" s="86"/>
      <c r="K88" s="54"/>
      <c r="L88" s="54">
        <v>881</v>
      </c>
      <c r="M88" s="54"/>
      <c r="N88" s="54"/>
      <c r="O88" s="54"/>
      <c r="P88" s="54"/>
      <c r="Q88" s="54"/>
      <c r="R88" s="55">
        <f>SUM(F88:Q88)</f>
        <v>881</v>
      </c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</row>
    <row r="89" spans="1:70" s="13" customFormat="1" ht="11.25">
      <c r="A89" s="20"/>
      <c r="B89" s="21"/>
      <c r="C89" s="46" t="s">
        <v>0</v>
      </c>
      <c r="D89" s="70"/>
      <c r="E89" s="69"/>
      <c r="F89" s="55">
        <f>SUM(F88)</f>
        <v>0</v>
      </c>
      <c r="G89" s="55">
        <f aca="true" t="shared" si="6" ref="G89:O89">SUM(G88)</f>
        <v>0</v>
      </c>
      <c r="H89" s="55">
        <f t="shared" si="6"/>
        <v>0</v>
      </c>
      <c r="I89" s="55">
        <f t="shared" si="6"/>
        <v>0</v>
      </c>
      <c r="J89" s="55">
        <f t="shared" si="6"/>
        <v>0</v>
      </c>
      <c r="K89" s="55">
        <f t="shared" si="6"/>
        <v>0</v>
      </c>
      <c r="L89" s="55">
        <f t="shared" si="6"/>
        <v>881</v>
      </c>
      <c r="M89" s="55">
        <f t="shared" si="6"/>
        <v>0</v>
      </c>
      <c r="N89" s="55">
        <f t="shared" si="6"/>
        <v>0</v>
      </c>
      <c r="O89" s="55">
        <f t="shared" si="6"/>
        <v>0</v>
      </c>
      <c r="P89" s="55">
        <f>SUM(P88)</f>
        <v>0</v>
      </c>
      <c r="Q89" s="55">
        <f>SUM(Q88)</f>
        <v>0</v>
      </c>
      <c r="R89" s="55">
        <f>SUM(R88)</f>
        <v>881</v>
      </c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3"/>
    </row>
    <row r="90" spans="1:69" ht="11.25">
      <c r="A90" s="11"/>
      <c r="B90" s="11"/>
      <c r="C90" s="22"/>
      <c r="D90" s="22"/>
      <c r="E90" s="22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</row>
    <row r="91" spans="1:69" ht="11.25">
      <c r="A91" s="12" t="s">
        <v>10</v>
      </c>
      <c r="B91" s="12" t="s">
        <v>10</v>
      </c>
      <c r="C91" s="110" t="s">
        <v>98</v>
      </c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</row>
    <row r="92" spans="1:69" ht="22.5">
      <c r="A92" s="14"/>
      <c r="B92" s="14"/>
      <c r="C92" s="39" t="s">
        <v>244</v>
      </c>
      <c r="D92" s="85" t="s">
        <v>78</v>
      </c>
      <c r="E92" s="73" t="s">
        <v>79</v>
      </c>
      <c r="F92" s="57">
        <v>19665</v>
      </c>
      <c r="G92" s="57">
        <v>20512.56</v>
      </c>
      <c r="H92" s="57">
        <v>20512.56</v>
      </c>
      <c r="I92" s="57">
        <v>28751.37</v>
      </c>
      <c r="J92" s="54">
        <v>28751.37</v>
      </c>
      <c r="K92" s="54">
        <v>28751.37</v>
      </c>
      <c r="L92" s="54">
        <v>28751.37</v>
      </c>
      <c r="M92" s="54"/>
      <c r="N92" s="54"/>
      <c r="O92" s="54"/>
      <c r="P92" s="54"/>
      <c r="Q92" s="54"/>
      <c r="R92" s="55">
        <f>SUM(F92:Q92)</f>
        <v>175695.59999999998</v>
      </c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</row>
    <row r="93" spans="1:70" s="13" customFormat="1" ht="11.25">
      <c r="A93" s="20"/>
      <c r="B93" s="21"/>
      <c r="C93" s="46" t="s">
        <v>0</v>
      </c>
      <c r="D93" s="70"/>
      <c r="E93" s="69"/>
      <c r="F93" s="55">
        <f>SUM(F92)</f>
        <v>19665</v>
      </c>
      <c r="G93" s="55">
        <f aca="true" t="shared" si="7" ref="G93:Q93">SUM(G92)</f>
        <v>20512.56</v>
      </c>
      <c r="H93" s="55">
        <f t="shared" si="7"/>
        <v>20512.56</v>
      </c>
      <c r="I93" s="55">
        <f t="shared" si="7"/>
        <v>28751.37</v>
      </c>
      <c r="J93" s="55">
        <f t="shared" si="7"/>
        <v>28751.37</v>
      </c>
      <c r="K93" s="55">
        <f t="shared" si="7"/>
        <v>28751.37</v>
      </c>
      <c r="L93" s="55">
        <f t="shared" si="7"/>
        <v>28751.37</v>
      </c>
      <c r="M93" s="55">
        <f t="shared" si="7"/>
        <v>0</v>
      </c>
      <c r="N93" s="55">
        <f t="shared" si="7"/>
        <v>0</v>
      </c>
      <c r="O93" s="55">
        <f t="shared" si="7"/>
        <v>0</v>
      </c>
      <c r="P93" s="55">
        <f t="shared" si="7"/>
        <v>0</v>
      </c>
      <c r="Q93" s="55">
        <f t="shared" si="7"/>
        <v>0</v>
      </c>
      <c r="R93" s="55">
        <f>SUM(R92)</f>
        <v>175695.59999999998</v>
      </c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3"/>
    </row>
    <row r="94" spans="1:69" ht="11.25">
      <c r="A94" s="26" t="s">
        <v>36</v>
      </c>
      <c r="B94" s="26" t="s">
        <v>37</v>
      </c>
      <c r="C94" s="22"/>
      <c r="D94" s="22"/>
      <c r="E94" s="22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</row>
    <row r="95" spans="1:69" ht="11.25">
      <c r="A95" s="26"/>
      <c r="B95" s="26"/>
      <c r="C95" s="110" t="s">
        <v>147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</row>
    <row r="96" spans="1:69" ht="22.5">
      <c r="A96" s="26"/>
      <c r="B96" s="26"/>
      <c r="C96" s="39" t="s">
        <v>200</v>
      </c>
      <c r="D96" s="85" t="s">
        <v>149</v>
      </c>
      <c r="E96" s="92" t="s">
        <v>148</v>
      </c>
      <c r="F96" s="57">
        <v>5000</v>
      </c>
      <c r="G96" s="57">
        <v>5000</v>
      </c>
      <c r="H96" s="57">
        <v>5000</v>
      </c>
      <c r="I96" s="57">
        <v>5000</v>
      </c>
      <c r="J96" s="57">
        <v>5000</v>
      </c>
      <c r="K96" s="57">
        <v>5000</v>
      </c>
      <c r="L96" s="54">
        <v>5000</v>
      </c>
      <c r="M96" s="54"/>
      <c r="N96" s="54"/>
      <c r="O96" s="86"/>
      <c r="P96" s="54"/>
      <c r="Q96" s="54"/>
      <c r="R96" s="55">
        <f>SUM(F96:Q96)</f>
        <v>35000</v>
      </c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</row>
    <row r="97" spans="1:69" ht="11.25">
      <c r="A97" s="26"/>
      <c r="B97" s="26"/>
      <c r="C97" s="46" t="s">
        <v>0</v>
      </c>
      <c r="D97" s="70"/>
      <c r="E97" s="75"/>
      <c r="F97" s="59">
        <f>SUM(F96)</f>
        <v>5000</v>
      </c>
      <c r="G97" s="59">
        <f aca="true" t="shared" si="8" ref="G97:Q97">SUM(G96)</f>
        <v>5000</v>
      </c>
      <c r="H97" s="59">
        <f t="shared" si="8"/>
        <v>5000</v>
      </c>
      <c r="I97" s="59">
        <f t="shared" si="8"/>
        <v>5000</v>
      </c>
      <c r="J97" s="59">
        <f t="shared" si="8"/>
        <v>5000</v>
      </c>
      <c r="K97" s="59">
        <f t="shared" si="8"/>
        <v>5000</v>
      </c>
      <c r="L97" s="59">
        <f t="shared" si="8"/>
        <v>5000</v>
      </c>
      <c r="M97" s="59">
        <f t="shared" si="8"/>
        <v>0</v>
      </c>
      <c r="N97" s="59">
        <f t="shared" si="8"/>
        <v>0</v>
      </c>
      <c r="O97" s="59">
        <f t="shared" si="8"/>
        <v>0</v>
      </c>
      <c r="P97" s="59">
        <f t="shared" si="8"/>
        <v>0</v>
      </c>
      <c r="Q97" s="59">
        <f t="shared" si="8"/>
        <v>0</v>
      </c>
      <c r="R97" s="55">
        <f>SUM(R96)</f>
        <v>35000</v>
      </c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</row>
    <row r="98" spans="1:69" ht="11.25">
      <c r="A98" s="26"/>
      <c r="B98" s="26"/>
      <c r="C98" s="22"/>
      <c r="D98" s="22"/>
      <c r="E98" s="22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</row>
    <row r="99" spans="1:69" ht="11.25">
      <c r="A99" s="26"/>
      <c r="B99" s="26"/>
      <c r="C99" s="110" t="s">
        <v>3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</row>
    <row r="100" spans="1:69" ht="22.5">
      <c r="A100" s="1" t="s">
        <v>14</v>
      </c>
      <c r="B100" s="1" t="s">
        <v>15</v>
      </c>
      <c r="C100" s="39" t="s">
        <v>201</v>
      </c>
      <c r="D100" s="67" t="s">
        <v>60</v>
      </c>
      <c r="E100" s="74" t="s">
        <v>16</v>
      </c>
      <c r="F100" s="57">
        <v>0</v>
      </c>
      <c r="G100" s="57">
        <v>0</v>
      </c>
      <c r="H100" s="57">
        <v>0</v>
      </c>
      <c r="I100" s="57">
        <v>0</v>
      </c>
      <c r="J100" s="54">
        <v>0</v>
      </c>
      <c r="K100" s="54">
        <v>0</v>
      </c>
      <c r="L100" s="54">
        <v>237.6</v>
      </c>
      <c r="M100" s="54"/>
      <c r="N100" s="54"/>
      <c r="O100" s="86"/>
      <c r="P100" s="54"/>
      <c r="Q100" s="54"/>
      <c r="R100" s="55">
        <f>SUM(F100:Q100)</f>
        <v>237.6</v>
      </c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</row>
    <row r="101" spans="1:69" ht="11.25">
      <c r="A101" s="14"/>
      <c r="B101" s="14"/>
      <c r="C101" s="46" t="s">
        <v>0</v>
      </c>
      <c r="D101" s="70"/>
      <c r="E101" s="75"/>
      <c r="F101" s="59">
        <f>SUM(F100)</f>
        <v>0</v>
      </c>
      <c r="G101" s="59">
        <f aca="true" t="shared" si="9" ref="G101:Q101">SUM(G100)</f>
        <v>0</v>
      </c>
      <c r="H101" s="59">
        <f t="shared" si="9"/>
        <v>0</v>
      </c>
      <c r="I101" s="59">
        <f t="shared" si="9"/>
        <v>0</v>
      </c>
      <c r="J101" s="59">
        <f t="shared" si="9"/>
        <v>0</v>
      </c>
      <c r="K101" s="59">
        <f t="shared" si="9"/>
        <v>0</v>
      </c>
      <c r="L101" s="59">
        <f t="shared" si="9"/>
        <v>237.6</v>
      </c>
      <c r="M101" s="59">
        <f t="shared" si="9"/>
        <v>0</v>
      </c>
      <c r="N101" s="59">
        <f t="shared" si="9"/>
        <v>0</v>
      </c>
      <c r="O101" s="59">
        <f t="shared" si="9"/>
        <v>0</v>
      </c>
      <c r="P101" s="59">
        <f t="shared" si="9"/>
        <v>0</v>
      </c>
      <c r="Q101" s="59">
        <f t="shared" si="9"/>
        <v>0</v>
      </c>
      <c r="R101" s="55">
        <f>SUM(R100)</f>
        <v>237.6</v>
      </c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</row>
    <row r="102" spans="1:69" ht="11.25">
      <c r="A102" s="27"/>
      <c r="B102" s="28"/>
      <c r="C102" s="19"/>
      <c r="D102" s="72"/>
      <c r="E102" s="32"/>
      <c r="F102" s="56"/>
      <c r="G102" s="56"/>
      <c r="H102" s="56"/>
      <c r="I102" s="56"/>
      <c r="J102" s="60"/>
      <c r="K102" s="60"/>
      <c r="L102" s="60"/>
      <c r="M102" s="60"/>
      <c r="N102" s="60"/>
      <c r="O102" s="60"/>
      <c r="P102" s="60"/>
      <c r="Q102" s="60"/>
      <c r="R102" s="56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</row>
    <row r="103" spans="1:69" ht="11.25">
      <c r="A103" s="14"/>
      <c r="B103" s="14"/>
      <c r="C103" s="110" t="s">
        <v>4</v>
      </c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</row>
    <row r="104" spans="1:18" ht="11.25">
      <c r="A104" s="30" t="s">
        <v>3</v>
      </c>
      <c r="B104" s="30"/>
      <c r="C104" s="39" t="s">
        <v>202</v>
      </c>
      <c r="D104" s="77" t="s">
        <v>103</v>
      </c>
      <c r="E104" s="76" t="s">
        <v>39</v>
      </c>
      <c r="F104" s="57">
        <v>2348</v>
      </c>
      <c r="G104" s="57">
        <v>2348</v>
      </c>
      <c r="H104" s="57">
        <v>2348</v>
      </c>
      <c r="I104" s="57">
        <v>5441.82</v>
      </c>
      <c r="J104" s="57">
        <v>12851.6</v>
      </c>
      <c r="K104" s="57">
        <v>18915.66</v>
      </c>
      <c r="L104" s="54">
        <v>19967.01</v>
      </c>
      <c r="M104" s="54"/>
      <c r="N104" s="54"/>
      <c r="O104" s="54"/>
      <c r="P104" s="54"/>
      <c r="Q104" s="54"/>
      <c r="R104" s="55">
        <f>SUM(F104:Q104)</f>
        <v>64220.09</v>
      </c>
    </row>
    <row r="105" spans="1:18" ht="11.25">
      <c r="A105" s="26" t="s">
        <v>14</v>
      </c>
      <c r="B105" s="26" t="s">
        <v>15</v>
      </c>
      <c r="C105" s="46" t="s">
        <v>0</v>
      </c>
      <c r="D105" s="70"/>
      <c r="E105" s="75"/>
      <c r="F105" s="55">
        <f>SUM(F104)</f>
        <v>2348</v>
      </c>
      <c r="G105" s="55">
        <f aca="true" t="shared" si="10" ref="G105:O105">SUM(G104)</f>
        <v>2348</v>
      </c>
      <c r="H105" s="55">
        <f t="shared" si="10"/>
        <v>2348</v>
      </c>
      <c r="I105" s="55">
        <f t="shared" si="10"/>
        <v>5441.82</v>
      </c>
      <c r="J105" s="55">
        <f t="shared" si="10"/>
        <v>12851.6</v>
      </c>
      <c r="K105" s="55">
        <f t="shared" si="10"/>
        <v>18915.66</v>
      </c>
      <c r="L105" s="55">
        <f t="shared" si="10"/>
        <v>19967.01</v>
      </c>
      <c r="M105" s="55">
        <f t="shared" si="10"/>
        <v>0</v>
      </c>
      <c r="N105" s="55">
        <f t="shared" si="10"/>
        <v>0</v>
      </c>
      <c r="O105" s="55">
        <f t="shared" si="10"/>
        <v>0</v>
      </c>
      <c r="P105" s="55">
        <f>SUM(P104)</f>
        <v>0</v>
      </c>
      <c r="Q105" s="55">
        <f>SUM(Q104)</f>
        <v>0</v>
      </c>
      <c r="R105" s="55">
        <f>SUM(R104)</f>
        <v>64220.09</v>
      </c>
    </row>
    <row r="106" spans="1:108" s="1" customFormat="1" ht="11.25">
      <c r="A106" s="31"/>
      <c r="B106" s="29"/>
      <c r="C106" s="32"/>
      <c r="D106" s="32"/>
      <c r="E106" s="32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</row>
    <row r="107" spans="1:108" ht="11.25">
      <c r="A107" s="14"/>
      <c r="B107" s="14"/>
      <c r="C107" s="110" t="s">
        <v>5</v>
      </c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</row>
    <row r="108" spans="1:108" ht="22.5">
      <c r="A108" s="30" t="s">
        <v>4</v>
      </c>
      <c r="B108" s="30"/>
      <c r="C108" s="39" t="s">
        <v>203</v>
      </c>
      <c r="D108" s="67" t="s">
        <v>127</v>
      </c>
      <c r="E108" s="39" t="s">
        <v>126</v>
      </c>
      <c r="F108" s="57">
        <v>2666.67</v>
      </c>
      <c r="G108" s="57">
        <v>2666.67</v>
      </c>
      <c r="H108" s="57">
        <v>2666.67</v>
      </c>
      <c r="I108" s="57">
        <v>0</v>
      </c>
      <c r="J108" s="54">
        <v>0</v>
      </c>
      <c r="K108" s="54">
        <v>0</v>
      </c>
      <c r="L108" s="54">
        <v>0</v>
      </c>
      <c r="M108" s="54"/>
      <c r="N108" s="54"/>
      <c r="O108" s="54"/>
      <c r="P108" s="54"/>
      <c r="Q108" s="54"/>
      <c r="R108" s="55">
        <f>SUM(F108:Q108)</f>
        <v>8000.01</v>
      </c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</row>
    <row r="109" spans="1:108" ht="11.25">
      <c r="A109" s="12" t="s">
        <v>13</v>
      </c>
      <c r="B109" s="13" t="s">
        <v>11</v>
      </c>
      <c r="C109" s="46" t="s">
        <v>0</v>
      </c>
      <c r="D109" s="70"/>
      <c r="E109" s="75"/>
      <c r="F109" s="55">
        <f>SUM(F108)</f>
        <v>2666.67</v>
      </c>
      <c r="G109" s="55">
        <f aca="true" t="shared" si="11" ref="G109:O109">SUM(G108)</f>
        <v>2666.67</v>
      </c>
      <c r="H109" s="55">
        <f t="shared" si="11"/>
        <v>2666.67</v>
      </c>
      <c r="I109" s="55">
        <f t="shared" si="11"/>
        <v>0</v>
      </c>
      <c r="J109" s="55">
        <f t="shared" si="11"/>
        <v>0</v>
      </c>
      <c r="K109" s="55">
        <f t="shared" si="11"/>
        <v>0</v>
      </c>
      <c r="L109" s="55">
        <f t="shared" si="11"/>
        <v>0</v>
      </c>
      <c r="M109" s="55">
        <f t="shared" si="11"/>
        <v>0</v>
      </c>
      <c r="N109" s="55">
        <f t="shared" si="11"/>
        <v>0</v>
      </c>
      <c r="O109" s="55">
        <f t="shared" si="11"/>
        <v>0</v>
      </c>
      <c r="P109" s="55">
        <f>SUM(P108)</f>
        <v>0</v>
      </c>
      <c r="Q109" s="55">
        <f>SUM(Q108)</f>
        <v>0</v>
      </c>
      <c r="R109" s="55">
        <f>SUM(R108)</f>
        <v>8000.01</v>
      </c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</row>
    <row r="110" spans="1:108" s="13" customFormat="1" ht="11.25">
      <c r="A110" s="20"/>
      <c r="B110" s="21"/>
      <c r="C110" s="22"/>
      <c r="D110" s="22"/>
      <c r="E110" s="22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</row>
    <row r="111" spans="1:18" ht="11.25">
      <c r="A111" s="14"/>
      <c r="B111" s="14"/>
      <c r="C111" s="110" t="s">
        <v>40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1:18" ht="45">
      <c r="A112" s="13"/>
      <c r="B112" s="13"/>
      <c r="C112" s="39" t="s">
        <v>245</v>
      </c>
      <c r="D112" s="67" t="s">
        <v>114</v>
      </c>
      <c r="E112" s="68" t="s">
        <v>246</v>
      </c>
      <c r="F112" s="57">
        <v>8550</v>
      </c>
      <c r="G112" s="57">
        <v>8700</v>
      </c>
      <c r="H112" s="57">
        <v>8550</v>
      </c>
      <c r="I112" s="57">
        <v>0</v>
      </c>
      <c r="J112" s="54">
        <v>0</v>
      </c>
      <c r="K112" s="54">
        <v>0</v>
      </c>
      <c r="L112" s="54">
        <v>0</v>
      </c>
      <c r="M112" s="54"/>
      <c r="N112" s="54"/>
      <c r="O112" s="54"/>
      <c r="P112" s="54"/>
      <c r="Q112" s="54"/>
      <c r="R112" s="55">
        <f aca="true" t="shared" si="12" ref="R112:R117">SUM(F112:Q112)</f>
        <v>25800</v>
      </c>
    </row>
    <row r="113" spans="1:156" ht="11.25">
      <c r="A113" s="12"/>
      <c r="B113" s="41"/>
      <c r="C113" s="49" t="s">
        <v>253</v>
      </c>
      <c r="D113" s="78"/>
      <c r="E113" s="74"/>
      <c r="F113" s="57"/>
      <c r="G113" s="57"/>
      <c r="H113" s="57">
        <v>72000</v>
      </c>
      <c r="I113" s="57">
        <v>0</v>
      </c>
      <c r="J113" s="61">
        <v>0</v>
      </c>
      <c r="K113" s="61">
        <v>0</v>
      </c>
      <c r="L113" s="64">
        <v>0</v>
      </c>
      <c r="M113" s="64"/>
      <c r="N113" s="64"/>
      <c r="O113" s="64"/>
      <c r="P113" s="64"/>
      <c r="Q113" s="64"/>
      <c r="R113" s="62">
        <f t="shared" si="12"/>
        <v>72000</v>
      </c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</row>
    <row r="114" spans="1:18" ht="22.5">
      <c r="A114" s="13"/>
      <c r="B114" s="13"/>
      <c r="C114" s="39" t="s">
        <v>247</v>
      </c>
      <c r="D114" s="67" t="s">
        <v>249</v>
      </c>
      <c r="E114" s="68" t="s">
        <v>248</v>
      </c>
      <c r="F114" s="57">
        <v>0</v>
      </c>
      <c r="G114" s="57">
        <v>0</v>
      </c>
      <c r="H114" s="57">
        <v>0</v>
      </c>
      <c r="I114" s="54">
        <v>0</v>
      </c>
      <c r="J114" s="54">
        <v>19500</v>
      </c>
      <c r="K114" s="54">
        <v>19500</v>
      </c>
      <c r="L114" s="54">
        <v>19500</v>
      </c>
      <c r="M114" s="54"/>
      <c r="N114" s="54"/>
      <c r="O114" s="54"/>
      <c r="P114" s="54"/>
      <c r="Q114" s="54"/>
      <c r="R114" s="55">
        <f t="shared" si="12"/>
        <v>58500</v>
      </c>
    </row>
    <row r="115" spans="1:156" ht="11.25">
      <c r="A115" s="12"/>
      <c r="B115" s="41"/>
      <c r="C115" s="49" t="s">
        <v>254</v>
      </c>
      <c r="D115" s="78"/>
      <c r="E115" s="74"/>
      <c r="F115" s="57">
        <v>0</v>
      </c>
      <c r="G115" s="57">
        <v>0</v>
      </c>
      <c r="H115" s="57">
        <v>0</v>
      </c>
      <c r="I115" s="57">
        <v>221085</v>
      </c>
      <c r="J115" s="61">
        <v>0</v>
      </c>
      <c r="K115" s="61">
        <v>0</v>
      </c>
      <c r="L115" s="64">
        <v>0</v>
      </c>
      <c r="M115" s="64"/>
      <c r="N115" s="64"/>
      <c r="O115" s="64"/>
      <c r="P115" s="64"/>
      <c r="Q115" s="64"/>
      <c r="R115" s="62">
        <f t="shared" si="12"/>
        <v>221085</v>
      </c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</row>
    <row r="116" spans="1:18" ht="22.5">
      <c r="A116" s="13"/>
      <c r="B116" s="13"/>
      <c r="C116" s="39" t="s">
        <v>92</v>
      </c>
      <c r="D116" s="67" t="s">
        <v>94</v>
      </c>
      <c r="E116" s="68" t="s">
        <v>93</v>
      </c>
      <c r="F116" s="57">
        <v>2800</v>
      </c>
      <c r="G116" s="57">
        <v>2800</v>
      </c>
      <c r="H116" s="57">
        <v>2800</v>
      </c>
      <c r="I116" s="57">
        <v>2800</v>
      </c>
      <c r="J116" s="54">
        <v>2800</v>
      </c>
      <c r="K116" s="54">
        <v>2800</v>
      </c>
      <c r="L116" s="54">
        <v>2800</v>
      </c>
      <c r="M116" s="54"/>
      <c r="N116" s="54"/>
      <c r="O116" s="54"/>
      <c r="P116" s="54"/>
      <c r="Q116" s="54"/>
      <c r="R116" s="55">
        <f t="shared" si="12"/>
        <v>19600</v>
      </c>
    </row>
    <row r="117" spans="1:18" ht="11.25">
      <c r="A117" s="14"/>
      <c r="B117" s="14"/>
      <c r="C117" s="39" t="s">
        <v>250</v>
      </c>
      <c r="D117" s="85" t="s">
        <v>251</v>
      </c>
      <c r="E117" s="94"/>
      <c r="F117" s="57"/>
      <c r="G117" s="57"/>
      <c r="H117" s="57"/>
      <c r="I117" s="57">
        <v>425200</v>
      </c>
      <c r="J117" s="54">
        <v>425200</v>
      </c>
      <c r="K117" s="54">
        <v>425200</v>
      </c>
      <c r="L117" s="54">
        <v>0</v>
      </c>
      <c r="M117" s="54"/>
      <c r="N117" s="54"/>
      <c r="O117" s="54"/>
      <c r="P117" s="54"/>
      <c r="Q117" s="54"/>
      <c r="R117" s="55">
        <f t="shared" si="12"/>
        <v>1275600</v>
      </c>
    </row>
    <row r="118" spans="1:18" ht="11.25">
      <c r="A118" s="14"/>
      <c r="B118" s="14"/>
      <c r="C118" s="46" t="s">
        <v>0</v>
      </c>
      <c r="D118" s="70"/>
      <c r="E118" s="75"/>
      <c r="F118" s="55">
        <f>SUM(F112:F117)</f>
        <v>11350</v>
      </c>
      <c r="G118" s="55">
        <f aca="true" t="shared" si="13" ref="G118:Q118">SUM(G112:G117)</f>
        <v>11500</v>
      </c>
      <c r="H118" s="55">
        <f t="shared" si="13"/>
        <v>83350</v>
      </c>
      <c r="I118" s="55">
        <f t="shared" si="13"/>
        <v>649085</v>
      </c>
      <c r="J118" s="55">
        <f t="shared" si="13"/>
        <v>447500</v>
      </c>
      <c r="K118" s="55">
        <f t="shared" si="13"/>
        <v>447500</v>
      </c>
      <c r="L118" s="55">
        <f t="shared" si="13"/>
        <v>22300</v>
      </c>
      <c r="M118" s="55">
        <f t="shared" si="13"/>
        <v>0</v>
      </c>
      <c r="N118" s="55">
        <f t="shared" si="13"/>
        <v>0</v>
      </c>
      <c r="O118" s="55">
        <f t="shared" si="13"/>
        <v>0</v>
      </c>
      <c r="P118" s="55">
        <f t="shared" si="13"/>
        <v>0</v>
      </c>
      <c r="Q118" s="55">
        <f t="shared" si="13"/>
        <v>0</v>
      </c>
      <c r="R118" s="55">
        <f>SUM(R112:R117)</f>
        <v>1672585</v>
      </c>
    </row>
    <row r="119" spans="1:18" s="21" customFormat="1" ht="11.25">
      <c r="A119" s="20"/>
      <c r="C119" s="22"/>
      <c r="D119" s="22"/>
      <c r="E119" s="22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</row>
    <row r="120" spans="1:18" ht="11.25">
      <c r="A120" s="14"/>
      <c r="B120" s="14"/>
      <c r="C120" s="110" t="s">
        <v>34</v>
      </c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1:18" ht="22.5">
      <c r="A121" s="14"/>
      <c r="B121" s="14"/>
      <c r="C121" s="39" t="s">
        <v>204</v>
      </c>
      <c r="D121" s="85" t="s">
        <v>136</v>
      </c>
      <c r="E121" s="94" t="s">
        <v>135</v>
      </c>
      <c r="F121" s="57">
        <v>3781.35</v>
      </c>
      <c r="G121" s="57">
        <v>4632.31</v>
      </c>
      <c r="H121" s="57">
        <v>7608.11</v>
      </c>
      <c r="I121" s="54">
        <v>5886.94</v>
      </c>
      <c r="J121" s="54">
        <v>8378.52</v>
      </c>
      <c r="K121" s="54">
        <v>19032.98</v>
      </c>
      <c r="L121" s="54">
        <v>29870.87</v>
      </c>
      <c r="M121" s="54"/>
      <c r="N121" s="54"/>
      <c r="O121" s="54"/>
      <c r="P121" s="54"/>
      <c r="Q121" s="54"/>
      <c r="R121" s="55">
        <f>SUM(F121:Q121)</f>
        <v>79191.08</v>
      </c>
    </row>
    <row r="122" spans="1:18" ht="11.25">
      <c r="A122" s="14"/>
      <c r="B122" s="14"/>
      <c r="C122" s="46" t="s">
        <v>0</v>
      </c>
      <c r="D122" s="70"/>
      <c r="E122" s="75"/>
      <c r="F122" s="55">
        <f>SUM(F121)</f>
        <v>3781.35</v>
      </c>
      <c r="G122" s="55">
        <f>SUM(G121)</f>
        <v>4632.31</v>
      </c>
      <c r="H122" s="55">
        <f>SUM(H121)</f>
        <v>7608.11</v>
      </c>
      <c r="I122" s="55">
        <f aca="true" t="shared" si="14" ref="I122:Q122">SUM(I121)</f>
        <v>5886.94</v>
      </c>
      <c r="J122" s="55">
        <f t="shared" si="14"/>
        <v>8378.52</v>
      </c>
      <c r="K122" s="55">
        <f t="shared" si="14"/>
        <v>19032.98</v>
      </c>
      <c r="L122" s="55">
        <f t="shared" si="14"/>
        <v>29870.87</v>
      </c>
      <c r="M122" s="55">
        <f t="shared" si="14"/>
        <v>0</v>
      </c>
      <c r="N122" s="55">
        <f t="shared" si="14"/>
        <v>0</v>
      </c>
      <c r="O122" s="55">
        <f t="shared" si="14"/>
        <v>0</v>
      </c>
      <c r="P122" s="55">
        <f t="shared" si="14"/>
        <v>0</v>
      </c>
      <c r="Q122" s="55">
        <f t="shared" si="14"/>
        <v>0</v>
      </c>
      <c r="R122" s="55">
        <f>SUM(R121)</f>
        <v>79191.08</v>
      </c>
    </row>
    <row r="123" spans="1:156" s="13" customFormat="1" ht="11.25">
      <c r="A123" s="20"/>
      <c r="B123" s="21"/>
      <c r="C123" s="22"/>
      <c r="D123" s="22"/>
      <c r="E123" s="22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</row>
    <row r="124" spans="1:156" ht="11.25">
      <c r="A124" s="14"/>
      <c r="B124" s="14"/>
      <c r="C124" s="111" t="s">
        <v>38</v>
      </c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</row>
    <row r="125" spans="1:156" ht="22.5">
      <c r="A125" s="33"/>
      <c r="B125" s="33"/>
      <c r="C125" s="94" t="s">
        <v>205</v>
      </c>
      <c r="D125" s="96" t="s">
        <v>162</v>
      </c>
      <c r="E125" s="68" t="s">
        <v>33</v>
      </c>
      <c r="F125" s="95">
        <v>5364.98</v>
      </c>
      <c r="G125" s="95">
        <v>6238.86</v>
      </c>
      <c r="H125" s="95">
        <v>5353.66</v>
      </c>
      <c r="I125" s="95">
        <v>2278.9</v>
      </c>
      <c r="J125" s="87">
        <v>940.88</v>
      </c>
      <c r="K125" s="87">
        <v>2266.28</v>
      </c>
      <c r="L125" s="87">
        <v>2140.8</v>
      </c>
      <c r="M125" s="87"/>
      <c r="N125" s="87"/>
      <c r="O125" s="87"/>
      <c r="P125" s="87"/>
      <c r="Q125" s="87"/>
      <c r="R125" s="55">
        <f>SUM(F125:Q125)</f>
        <v>24584.36</v>
      </c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</row>
    <row r="126" spans="1:156" ht="11.25">
      <c r="A126" s="33" t="s">
        <v>23</v>
      </c>
      <c r="B126" s="33"/>
      <c r="C126" s="47" t="s">
        <v>0</v>
      </c>
      <c r="D126" s="80"/>
      <c r="E126" s="75"/>
      <c r="F126" s="62">
        <f>SUM(F125)</f>
        <v>5364.98</v>
      </c>
      <c r="G126" s="62">
        <f aca="true" t="shared" si="15" ref="G126:Q126">SUM(G125)</f>
        <v>6238.86</v>
      </c>
      <c r="H126" s="62">
        <f t="shared" si="15"/>
        <v>5353.66</v>
      </c>
      <c r="I126" s="62">
        <f t="shared" si="15"/>
        <v>2278.9</v>
      </c>
      <c r="J126" s="62">
        <f t="shared" si="15"/>
        <v>940.88</v>
      </c>
      <c r="K126" s="62">
        <f t="shared" si="15"/>
        <v>2266.28</v>
      </c>
      <c r="L126" s="62">
        <f t="shared" si="15"/>
        <v>2140.8</v>
      </c>
      <c r="M126" s="62">
        <f t="shared" si="15"/>
        <v>0</v>
      </c>
      <c r="N126" s="62">
        <f t="shared" si="15"/>
        <v>0</v>
      </c>
      <c r="O126" s="62">
        <f t="shared" si="15"/>
        <v>0</v>
      </c>
      <c r="P126" s="62">
        <f t="shared" si="15"/>
        <v>0</v>
      </c>
      <c r="Q126" s="62">
        <f t="shared" si="15"/>
        <v>0</v>
      </c>
      <c r="R126" s="62">
        <f>SUM(R125)</f>
        <v>24584.36</v>
      </c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</row>
    <row r="127" spans="1:156" s="36" customFormat="1" ht="11.25">
      <c r="A127" s="34"/>
      <c r="B127" s="35"/>
      <c r="C127" s="48"/>
      <c r="D127" s="48"/>
      <c r="E127" s="48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</row>
    <row r="128" spans="1:156" ht="11.25">
      <c r="A128" s="14"/>
      <c r="B128" s="37"/>
      <c r="C128" s="111" t="s">
        <v>134</v>
      </c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0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</row>
    <row r="129" spans="1:156" ht="22.5">
      <c r="A129" s="33"/>
      <c r="B129" s="33"/>
      <c r="C129" s="49" t="s">
        <v>118</v>
      </c>
      <c r="D129" s="78" t="s">
        <v>117</v>
      </c>
      <c r="E129" s="74" t="s">
        <v>119</v>
      </c>
      <c r="F129" s="57">
        <v>170</v>
      </c>
      <c r="G129" s="57">
        <v>170</v>
      </c>
      <c r="H129" s="57">
        <v>170</v>
      </c>
      <c r="I129" s="57">
        <v>170</v>
      </c>
      <c r="J129" s="57">
        <v>170</v>
      </c>
      <c r="K129" s="57">
        <v>170</v>
      </c>
      <c r="L129" s="103">
        <v>170</v>
      </c>
      <c r="M129" s="103"/>
      <c r="N129" s="40"/>
      <c r="O129" s="40"/>
      <c r="P129" s="40"/>
      <c r="Q129" s="40"/>
      <c r="R129" s="62">
        <f>SUM(F129:Q129)</f>
        <v>1190</v>
      </c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</row>
    <row r="130" spans="1:156" ht="11.25">
      <c r="A130" s="13"/>
      <c r="B130" s="38"/>
      <c r="C130" s="50"/>
      <c r="D130" s="75"/>
      <c r="E130" s="62">
        <f>SUM(E129)</f>
        <v>0</v>
      </c>
      <c r="F130" s="62">
        <f>SUM(F129)</f>
        <v>170</v>
      </c>
      <c r="G130" s="62">
        <f aca="true" t="shared" si="16" ref="G130:O130">SUM(G129)</f>
        <v>170</v>
      </c>
      <c r="H130" s="62">
        <f t="shared" si="16"/>
        <v>170</v>
      </c>
      <c r="I130" s="62">
        <f t="shared" si="16"/>
        <v>170</v>
      </c>
      <c r="J130" s="62">
        <f t="shared" si="16"/>
        <v>170</v>
      </c>
      <c r="K130" s="62">
        <f t="shared" si="16"/>
        <v>170</v>
      </c>
      <c r="L130" s="62">
        <f t="shared" si="16"/>
        <v>170</v>
      </c>
      <c r="M130" s="62">
        <f t="shared" si="16"/>
        <v>0</v>
      </c>
      <c r="N130" s="62">
        <f t="shared" si="16"/>
        <v>0</v>
      </c>
      <c r="O130" s="62">
        <f t="shared" si="16"/>
        <v>0</v>
      </c>
      <c r="P130" s="62">
        <f>SUM(P129)</f>
        <v>0</v>
      </c>
      <c r="Q130" s="62">
        <f>SUM(Q129)</f>
        <v>0</v>
      </c>
      <c r="R130" s="55">
        <f>SUM(R129)</f>
        <v>1190</v>
      </c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</row>
    <row r="131" spans="1:156" s="13" customFormat="1" ht="11.25">
      <c r="A131" s="20"/>
      <c r="B131" s="21"/>
      <c r="C131" s="22"/>
      <c r="D131" s="22"/>
      <c r="E131" s="22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</row>
    <row r="132" spans="1:156" ht="11.25">
      <c r="A132" s="14"/>
      <c r="B132" s="37"/>
      <c r="C132" s="111" t="s">
        <v>62</v>
      </c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</row>
    <row r="133" spans="1:156" ht="45">
      <c r="A133" s="14"/>
      <c r="B133" s="37"/>
      <c r="C133" s="39" t="s">
        <v>206</v>
      </c>
      <c r="D133" s="79" t="s">
        <v>68</v>
      </c>
      <c r="E133" s="68" t="s">
        <v>67</v>
      </c>
      <c r="F133" s="57">
        <v>2750</v>
      </c>
      <c r="G133" s="57">
        <v>2750</v>
      </c>
      <c r="H133" s="57">
        <v>2750</v>
      </c>
      <c r="I133" s="57">
        <v>2750</v>
      </c>
      <c r="J133" s="57">
        <v>2750</v>
      </c>
      <c r="K133" s="57">
        <v>2750</v>
      </c>
      <c r="L133" s="40">
        <v>2750</v>
      </c>
      <c r="M133" s="40"/>
      <c r="N133" s="40"/>
      <c r="O133" s="87"/>
      <c r="P133" s="40"/>
      <c r="Q133" s="40"/>
      <c r="R133" s="55">
        <f>SUM(F133:Q133)</f>
        <v>19250</v>
      </c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</row>
    <row r="134" spans="1:156" ht="11.25">
      <c r="A134" s="33" t="s">
        <v>24</v>
      </c>
      <c r="B134" s="33"/>
      <c r="C134" s="47" t="s">
        <v>0</v>
      </c>
      <c r="D134" s="80"/>
      <c r="E134" s="75"/>
      <c r="F134" s="62">
        <f>SUM(F133)</f>
        <v>2750</v>
      </c>
      <c r="G134" s="62">
        <f aca="true" t="shared" si="17" ref="G134:O134">SUM(G133)</f>
        <v>2750</v>
      </c>
      <c r="H134" s="62">
        <f t="shared" si="17"/>
        <v>2750</v>
      </c>
      <c r="I134" s="62">
        <f t="shared" si="17"/>
        <v>2750</v>
      </c>
      <c r="J134" s="62">
        <f t="shared" si="17"/>
        <v>2750</v>
      </c>
      <c r="K134" s="62">
        <f t="shared" si="17"/>
        <v>2750</v>
      </c>
      <c r="L134" s="62">
        <f t="shared" si="17"/>
        <v>2750</v>
      </c>
      <c r="M134" s="62">
        <f t="shared" si="17"/>
        <v>0</v>
      </c>
      <c r="N134" s="62">
        <f t="shared" si="17"/>
        <v>0</v>
      </c>
      <c r="O134" s="62">
        <f t="shared" si="17"/>
        <v>0</v>
      </c>
      <c r="P134" s="62">
        <f>SUM(P133)</f>
        <v>0</v>
      </c>
      <c r="Q134" s="62">
        <f>SUM(Q133)</f>
        <v>0</v>
      </c>
      <c r="R134" s="98">
        <f>SUM(R133)</f>
        <v>19250</v>
      </c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</row>
    <row r="135" spans="1:156" s="36" customFormat="1" ht="11.25">
      <c r="A135" s="34"/>
      <c r="B135" s="35"/>
      <c r="C135" s="48"/>
      <c r="D135" s="48"/>
      <c r="E135" s="48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</row>
    <row r="136" spans="1:156" ht="11.25">
      <c r="A136" s="14"/>
      <c r="B136" s="37"/>
      <c r="C136" s="111" t="s">
        <v>41</v>
      </c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</row>
    <row r="137" spans="1:156" ht="11.25">
      <c r="A137" s="12"/>
      <c r="B137" s="41"/>
      <c r="C137" s="49" t="s">
        <v>207</v>
      </c>
      <c r="D137" s="78" t="s">
        <v>128</v>
      </c>
      <c r="E137" s="81" t="s">
        <v>75</v>
      </c>
      <c r="F137" s="57">
        <v>0</v>
      </c>
      <c r="G137" s="57">
        <v>0</v>
      </c>
      <c r="H137" s="57">
        <v>0</v>
      </c>
      <c r="I137" s="57">
        <v>0</v>
      </c>
      <c r="J137" s="61">
        <v>0</v>
      </c>
      <c r="K137" s="61">
        <v>0</v>
      </c>
      <c r="L137" s="61">
        <v>0</v>
      </c>
      <c r="M137" s="61"/>
      <c r="N137" s="61"/>
      <c r="O137" s="64"/>
      <c r="P137" s="61"/>
      <c r="Q137" s="61"/>
      <c r="R137" s="62">
        <f>SUM(F137:Q137)</f>
        <v>0</v>
      </c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</row>
    <row r="138" spans="1:156" ht="11.25">
      <c r="A138" s="12"/>
      <c r="B138" s="41"/>
      <c r="C138" s="50"/>
      <c r="D138" s="75"/>
      <c r="E138" s="82"/>
      <c r="F138" s="62">
        <f>SUM(F137)</f>
        <v>0</v>
      </c>
      <c r="G138" s="62">
        <f aca="true" t="shared" si="18" ref="G138:O138">SUM(G137)</f>
        <v>0</v>
      </c>
      <c r="H138" s="62">
        <f t="shared" si="18"/>
        <v>0</v>
      </c>
      <c r="I138" s="62">
        <f t="shared" si="18"/>
        <v>0</v>
      </c>
      <c r="J138" s="62">
        <f t="shared" si="18"/>
        <v>0</v>
      </c>
      <c r="K138" s="62">
        <f t="shared" si="18"/>
        <v>0</v>
      </c>
      <c r="L138" s="62">
        <f t="shared" si="18"/>
        <v>0</v>
      </c>
      <c r="M138" s="62">
        <f t="shared" si="18"/>
        <v>0</v>
      </c>
      <c r="N138" s="62">
        <f t="shared" si="18"/>
        <v>0</v>
      </c>
      <c r="O138" s="62">
        <f t="shared" si="18"/>
        <v>0</v>
      </c>
      <c r="P138" s="62">
        <f>SUM(P137)</f>
        <v>0</v>
      </c>
      <c r="Q138" s="62">
        <f>SUM(Q137)</f>
        <v>0</v>
      </c>
      <c r="R138" s="55">
        <f>SUM(R137)</f>
        <v>0</v>
      </c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</row>
    <row r="139" spans="1:156" s="13" customFormat="1" ht="11.25">
      <c r="A139" s="20"/>
      <c r="B139" s="21"/>
      <c r="C139" s="22"/>
      <c r="D139" s="22"/>
      <c r="E139" s="22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</row>
    <row r="140" spans="1:156" ht="11.25">
      <c r="A140" s="14"/>
      <c r="B140" s="37"/>
      <c r="C140" s="111" t="s">
        <v>61</v>
      </c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</row>
    <row r="141" spans="1:156" ht="45">
      <c r="A141" s="14"/>
      <c r="B141" s="37"/>
      <c r="C141" s="39" t="s">
        <v>206</v>
      </c>
      <c r="D141" s="79" t="s">
        <v>68</v>
      </c>
      <c r="E141" s="68" t="s">
        <v>67</v>
      </c>
      <c r="F141" s="57">
        <v>2050</v>
      </c>
      <c r="G141" s="57">
        <v>2050</v>
      </c>
      <c r="H141" s="57">
        <v>2050</v>
      </c>
      <c r="I141" s="57">
        <v>2050</v>
      </c>
      <c r="J141" s="57">
        <v>2050</v>
      </c>
      <c r="K141" s="40">
        <v>2050</v>
      </c>
      <c r="L141" s="40">
        <v>2050</v>
      </c>
      <c r="M141" s="40"/>
      <c r="N141" s="40"/>
      <c r="O141" s="87"/>
      <c r="P141" s="40"/>
      <c r="Q141" s="40"/>
      <c r="R141" s="55">
        <f>SUM(F141:Q141)</f>
        <v>14350</v>
      </c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</row>
    <row r="142" spans="1:156" ht="11.25">
      <c r="A142" s="42"/>
      <c r="B142" s="43"/>
      <c r="C142" s="47" t="s">
        <v>0</v>
      </c>
      <c r="D142" s="80"/>
      <c r="E142" s="75"/>
      <c r="F142" s="62">
        <f>SUM(F141)</f>
        <v>2050</v>
      </c>
      <c r="G142" s="62">
        <f aca="true" t="shared" si="19" ref="G142:Q142">SUM(G141)</f>
        <v>2050</v>
      </c>
      <c r="H142" s="62">
        <f t="shared" si="19"/>
        <v>2050</v>
      </c>
      <c r="I142" s="62">
        <f t="shared" si="19"/>
        <v>2050</v>
      </c>
      <c r="J142" s="62">
        <f t="shared" si="19"/>
        <v>2050</v>
      </c>
      <c r="K142" s="62">
        <f t="shared" si="19"/>
        <v>2050</v>
      </c>
      <c r="L142" s="62">
        <f t="shared" si="19"/>
        <v>2050</v>
      </c>
      <c r="M142" s="62">
        <f t="shared" si="19"/>
        <v>0</v>
      </c>
      <c r="N142" s="62">
        <f t="shared" si="19"/>
        <v>0</v>
      </c>
      <c r="O142" s="62">
        <f t="shared" si="19"/>
        <v>0</v>
      </c>
      <c r="P142" s="62">
        <f t="shared" si="19"/>
        <v>0</v>
      </c>
      <c r="Q142" s="62">
        <f t="shared" si="19"/>
        <v>0</v>
      </c>
      <c r="R142" s="98">
        <f>SUM(R141)</f>
        <v>14350</v>
      </c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</row>
    <row r="143" spans="1:156" s="13" customFormat="1" ht="11.25">
      <c r="A143" s="20"/>
      <c r="B143" s="21"/>
      <c r="C143" s="22"/>
      <c r="D143" s="22"/>
      <c r="E143" s="22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</row>
    <row r="144" spans="1:156" ht="11.25">
      <c r="A144" s="12"/>
      <c r="B144" s="41"/>
      <c r="C144" s="111" t="s">
        <v>42</v>
      </c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</row>
    <row r="145" spans="1:156" ht="22.5">
      <c r="A145" s="12"/>
      <c r="B145" s="41"/>
      <c r="C145" s="49" t="s">
        <v>252</v>
      </c>
      <c r="D145" s="78" t="s">
        <v>71</v>
      </c>
      <c r="E145" s="74" t="s">
        <v>43</v>
      </c>
      <c r="F145" s="57">
        <v>0</v>
      </c>
      <c r="G145" s="57">
        <v>0</v>
      </c>
      <c r="H145" s="57">
        <v>0</v>
      </c>
      <c r="I145" s="57">
        <v>0</v>
      </c>
      <c r="J145" s="61">
        <v>27402</v>
      </c>
      <c r="K145" s="61">
        <v>40752</v>
      </c>
      <c r="L145" s="64">
        <v>0</v>
      </c>
      <c r="M145" s="64"/>
      <c r="N145" s="64"/>
      <c r="O145" s="64"/>
      <c r="P145" s="64"/>
      <c r="Q145" s="64"/>
      <c r="R145" s="62">
        <f>SUM(F145:Q145)</f>
        <v>68154</v>
      </c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</row>
    <row r="146" spans="1:156" ht="11.25">
      <c r="A146" s="12"/>
      <c r="B146" s="41"/>
      <c r="C146" s="49" t="s">
        <v>70</v>
      </c>
      <c r="D146" s="78"/>
      <c r="E146" s="74"/>
      <c r="F146" s="57">
        <v>1950</v>
      </c>
      <c r="G146" s="57">
        <v>1620</v>
      </c>
      <c r="H146" s="57">
        <v>1560</v>
      </c>
      <c r="I146" s="57">
        <v>5240</v>
      </c>
      <c r="J146" s="61">
        <v>10360</v>
      </c>
      <c r="K146" s="61">
        <v>6000</v>
      </c>
      <c r="L146" s="64">
        <v>29240</v>
      </c>
      <c r="M146" s="64"/>
      <c r="N146" s="64"/>
      <c r="O146" s="64"/>
      <c r="P146" s="64"/>
      <c r="Q146" s="64"/>
      <c r="R146" s="62">
        <f>SUM(F146:Q146)</f>
        <v>55970</v>
      </c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</row>
    <row r="147" spans="1:156" ht="11.25">
      <c r="A147" s="12"/>
      <c r="B147" s="41"/>
      <c r="C147" s="50"/>
      <c r="D147" s="75"/>
      <c r="E147" s="82"/>
      <c r="F147" s="62">
        <f>SUM(F145:F146)</f>
        <v>1950</v>
      </c>
      <c r="G147" s="62">
        <f aca="true" t="shared" si="20" ref="G147:Q147">SUM(G145:G146)</f>
        <v>1620</v>
      </c>
      <c r="H147" s="62">
        <f t="shared" si="20"/>
        <v>1560</v>
      </c>
      <c r="I147" s="62">
        <f t="shared" si="20"/>
        <v>5240</v>
      </c>
      <c r="J147" s="62">
        <f t="shared" si="20"/>
        <v>37762</v>
      </c>
      <c r="K147" s="62">
        <f t="shared" si="20"/>
        <v>46752</v>
      </c>
      <c r="L147" s="62">
        <f t="shared" si="20"/>
        <v>29240</v>
      </c>
      <c r="M147" s="62">
        <f t="shared" si="20"/>
        <v>0</v>
      </c>
      <c r="N147" s="62">
        <f t="shared" si="20"/>
        <v>0</v>
      </c>
      <c r="O147" s="62">
        <f t="shared" si="20"/>
        <v>0</v>
      </c>
      <c r="P147" s="62">
        <f t="shared" si="20"/>
        <v>0</v>
      </c>
      <c r="Q147" s="62">
        <f t="shared" si="20"/>
        <v>0</v>
      </c>
      <c r="R147" s="62">
        <f>SUM(R145:R146)</f>
        <v>124124</v>
      </c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</row>
    <row r="148" spans="1:156" s="13" customFormat="1" ht="11.25">
      <c r="A148" s="20"/>
      <c r="B148" s="21"/>
      <c r="C148" s="22"/>
      <c r="D148" s="22"/>
      <c r="E148" s="22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</row>
    <row r="149" spans="1:156" ht="11.25">
      <c r="A149" s="12"/>
      <c r="B149" s="41"/>
      <c r="C149" s="111" t="s">
        <v>165</v>
      </c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</row>
    <row r="150" spans="1:156" ht="22.5">
      <c r="A150" s="12"/>
      <c r="B150" s="41"/>
      <c r="C150" s="49" t="s">
        <v>157</v>
      </c>
      <c r="D150" s="78" t="s">
        <v>159</v>
      </c>
      <c r="E150" s="74" t="s">
        <v>158</v>
      </c>
      <c r="F150" s="57">
        <v>1500</v>
      </c>
      <c r="G150" s="57">
        <v>1500</v>
      </c>
      <c r="H150" s="57">
        <v>1800</v>
      </c>
      <c r="I150" s="57">
        <v>1500</v>
      </c>
      <c r="J150" s="61">
        <v>1500</v>
      </c>
      <c r="K150" s="61">
        <v>1500</v>
      </c>
      <c r="L150" s="64">
        <v>1500</v>
      </c>
      <c r="M150" s="64"/>
      <c r="N150" s="64"/>
      <c r="O150" s="64"/>
      <c r="P150" s="64"/>
      <c r="Q150" s="64"/>
      <c r="R150" s="62">
        <f>SUM(F150:Q150)</f>
        <v>10800</v>
      </c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</row>
    <row r="151" spans="1:156" ht="11.25">
      <c r="A151" s="12"/>
      <c r="B151" s="41"/>
      <c r="C151" s="50"/>
      <c r="D151" s="75"/>
      <c r="E151" s="82"/>
      <c r="F151" s="62">
        <f>SUM(F150)</f>
        <v>1500</v>
      </c>
      <c r="G151" s="62">
        <f aca="true" t="shared" si="21" ref="G151:Q151">SUM(G150)</f>
        <v>1500</v>
      </c>
      <c r="H151" s="62">
        <f t="shared" si="21"/>
        <v>1800</v>
      </c>
      <c r="I151" s="62">
        <f t="shared" si="21"/>
        <v>1500</v>
      </c>
      <c r="J151" s="62">
        <f t="shared" si="21"/>
        <v>1500</v>
      </c>
      <c r="K151" s="62">
        <f t="shared" si="21"/>
        <v>1500</v>
      </c>
      <c r="L151" s="62">
        <f t="shared" si="21"/>
        <v>1500</v>
      </c>
      <c r="M151" s="62">
        <f t="shared" si="21"/>
        <v>0</v>
      </c>
      <c r="N151" s="62">
        <f t="shared" si="21"/>
        <v>0</v>
      </c>
      <c r="O151" s="62">
        <f t="shared" si="21"/>
        <v>0</v>
      </c>
      <c r="P151" s="62">
        <f t="shared" si="21"/>
        <v>0</v>
      </c>
      <c r="Q151" s="62">
        <f t="shared" si="21"/>
        <v>0</v>
      </c>
      <c r="R151" s="55">
        <f>SUM(R150)</f>
        <v>10800</v>
      </c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</row>
    <row r="152" spans="1:18" ht="11.25">
      <c r="A152" s="42"/>
      <c r="B152" s="43"/>
      <c r="C152" s="22"/>
      <c r="D152" s="22"/>
      <c r="E152" s="22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  <row r="153" spans="3:18" s="21" customFormat="1" ht="11.25">
      <c r="C153" s="22"/>
      <c r="D153" s="22"/>
      <c r="E153" s="22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</row>
    <row r="154" spans="3:18" s="21" customFormat="1" ht="11.25">
      <c r="C154" s="111" t="s">
        <v>169</v>
      </c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</row>
    <row r="155" spans="3:18" s="21" customFormat="1" ht="11.25">
      <c r="C155" s="39" t="s">
        <v>166</v>
      </c>
      <c r="D155" s="79" t="s">
        <v>167</v>
      </c>
      <c r="E155" s="99" t="s">
        <v>168</v>
      </c>
      <c r="F155" s="57">
        <v>6715</v>
      </c>
      <c r="G155" s="57">
        <v>6715</v>
      </c>
      <c r="H155" s="57">
        <v>6715</v>
      </c>
      <c r="I155" s="57">
        <v>10030</v>
      </c>
      <c r="J155" s="40">
        <v>9945</v>
      </c>
      <c r="K155" s="40">
        <v>10115</v>
      </c>
      <c r="L155" s="40">
        <v>9690</v>
      </c>
      <c r="M155" s="40"/>
      <c r="N155" s="40"/>
      <c r="O155" s="87"/>
      <c r="P155" s="40"/>
      <c r="Q155" s="40"/>
      <c r="R155" s="55">
        <f>SUM(F155:Q155)</f>
        <v>59925</v>
      </c>
    </row>
    <row r="156" spans="3:18" s="21" customFormat="1" ht="11.25">
      <c r="C156" s="47" t="s">
        <v>0</v>
      </c>
      <c r="D156" s="80"/>
      <c r="E156" s="75"/>
      <c r="F156" s="62">
        <f aca="true" t="shared" si="22" ref="F156:K156">SUM(F155)</f>
        <v>6715</v>
      </c>
      <c r="G156" s="62">
        <f t="shared" si="22"/>
        <v>6715</v>
      </c>
      <c r="H156" s="62">
        <f t="shared" si="22"/>
        <v>6715</v>
      </c>
      <c r="I156" s="62">
        <f t="shared" si="22"/>
        <v>10030</v>
      </c>
      <c r="J156" s="62">
        <f t="shared" si="22"/>
        <v>9945</v>
      </c>
      <c r="K156" s="62">
        <f t="shared" si="22"/>
        <v>10115</v>
      </c>
      <c r="L156" s="62">
        <f aca="true" t="shared" si="23" ref="L156:Q156">SUM(L155)</f>
        <v>9690</v>
      </c>
      <c r="M156" s="62">
        <f>SUM(M155)</f>
        <v>0</v>
      </c>
      <c r="N156" s="62">
        <f t="shared" si="23"/>
        <v>0</v>
      </c>
      <c r="O156" s="62">
        <f t="shared" si="23"/>
        <v>0</v>
      </c>
      <c r="P156" s="62">
        <f t="shared" si="23"/>
        <v>0</v>
      </c>
      <c r="Q156" s="62">
        <f t="shared" si="23"/>
        <v>0</v>
      </c>
      <c r="R156" s="98">
        <f>SUM(R155)</f>
        <v>59925</v>
      </c>
    </row>
    <row r="157" spans="3:18" s="21" customFormat="1" ht="11.25">
      <c r="C157" s="22"/>
      <c r="D157" s="22"/>
      <c r="E157" s="22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</row>
    <row r="158" spans="3:18" s="21" customFormat="1" ht="11.25">
      <c r="C158" s="111" t="s">
        <v>196</v>
      </c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</row>
    <row r="159" spans="3:18" s="21" customFormat="1" ht="11.25">
      <c r="C159" s="39" t="s">
        <v>195</v>
      </c>
      <c r="D159" s="79" t="s">
        <v>198</v>
      </c>
      <c r="E159" s="99" t="s">
        <v>197</v>
      </c>
      <c r="F159" s="57">
        <v>5000</v>
      </c>
      <c r="G159" s="57">
        <v>5000</v>
      </c>
      <c r="H159" s="57">
        <v>5000</v>
      </c>
      <c r="I159" s="57">
        <v>5000</v>
      </c>
      <c r="J159" s="57">
        <v>5000</v>
      </c>
      <c r="K159" s="57">
        <v>5000</v>
      </c>
      <c r="L159" s="40">
        <v>5000</v>
      </c>
      <c r="M159" s="40"/>
      <c r="N159" s="40"/>
      <c r="O159" s="40"/>
      <c r="P159" s="40"/>
      <c r="Q159" s="40"/>
      <c r="R159" s="55">
        <f>SUM(F159:Q159)</f>
        <v>35000</v>
      </c>
    </row>
    <row r="160" spans="3:18" s="21" customFormat="1" ht="11.25">
      <c r="C160" s="47" t="s">
        <v>0</v>
      </c>
      <c r="D160" s="80"/>
      <c r="E160" s="75"/>
      <c r="F160" s="62">
        <f aca="true" t="shared" si="24" ref="F160:L160">SUM(F159)</f>
        <v>5000</v>
      </c>
      <c r="G160" s="62">
        <f t="shared" si="24"/>
        <v>5000</v>
      </c>
      <c r="H160" s="62">
        <f t="shared" si="24"/>
        <v>5000</v>
      </c>
      <c r="I160" s="62">
        <f t="shared" si="24"/>
        <v>5000</v>
      </c>
      <c r="J160" s="62">
        <f t="shared" si="24"/>
        <v>5000</v>
      </c>
      <c r="K160" s="62">
        <f t="shared" si="24"/>
        <v>5000</v>
      </c>
      <c r="L160" s="62">
        <f t="shared" si="24"/>
        <v>5000</v>
      </c>
      <c r="M160" s="62">
        <f aca="true" t="shared" si="25" ref="M160:R160">SUM(M159)</f>
        <v>0</v>
      </c>
      <c r="N160" s="62">
        <f t="shared" si="25"/>
        <v>0</v>
      </c>
      <c r="O160" s="62">
        <f t="shared" si="25"/>
        <v>0</v>
      </c>
      <c r="P160" s="62">
        <f t="shared" si="25"/>
        <v>0</v>
      </c>
      <c r="Q160" s="62">
        <f t="shared" si="25"/>
        <v>0</v>
      </c>
      <c r="R160" s="98">
        <f t="shared" si="25"/>
        <v>35000</v>
      </c>
    </row>
    <row r="161" spans="3:18" s="21" customFormat="1" ht="11.25">
      <c r="C161" s="22"/>
      <c r="D161" s="22"/>
      <c r="E161" s="22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</row>
    <row r="162" spans="3:18" s="21" customFormat="1" ht="11.25">
      <c r="C162" s="111" t="s">
        <v>257</v>
      </c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</row>
    <row r="163" spans="3:18" s="21" customFormat="1" ht="11.25">
      <c r="C163" s="39" t="s">
        <v>255</v>
      </c>
      <c r="D163" s="79" t="s">
        <v>198</v>
      </c>
      <c r="E163" s="99" t="s">
        <v>197</v>
      </c>
      <c r="F163" s="57">
        <v>0</v>
      </c>
      <c r="G163" s="57">
        <v>0</v>
      </c>
      <c r="H163" s="57">
        <v>10846</v>
      </c>
      <c r="I163" s="57">
        <v>10000</v>
      </c>
      <c r="J163" s="57">
        <v>10000</v>
      </c>
      <c r="K163" s="57">
        <v>10000</v>
      </c>
      <c r="L163" s="40">
        <v>10000</v>
      </c>
      <c r="M163" s="40"/>
      <c r="N163" s="40"/>
      <c r="O163" s="40"/>
      <c r="P163" s="40"/>
      <c r="Q163" s="40"/>
      <c r="R163" s="55">
        <f>SUM(F163:Q163)</f>
        <v>50846</v>
      </c>
    </row>
    <row r="164" spans="3:18" s="21" customFormat="1" ht="11.25">
      <c r="C164" s="47" t="s">
        <v>0</v>
      </c>
      <c r="D164" s="80"/>
      <c r="E164" s="75"/>
      <c r="F164" s="62">
        <f aca="true" t="shared" si="26" ref="F164:L164">SUM(F163)</f>
        <v>0</v>
      </c>
      <c r="G164" s="62">
        <f t="shared" si="26"/>
        <v>0</v>
      </c>
      <c r="H164" s="62">
        <f t="shared" si="26"/>
        <v>10846</v>
      </c>
      <c r="I164" s="62">
        <f t="shared" si="26"/>
        <v>10000</v>
      </c>
      <c r="J164" s="62">
        <f t="shared" si="26"/>
        <v>10000</v>
      </c>
      <c r="K164" s="62">
        <f t="shared" si="26"/>
        <v>10000</v>
      </c>
      <c r="L164" s="62">
        <f t="shared" si="26"/>
        <v>10000</v>
      </c>
      <c r="M164" s="62">
        <f aca="true" t="shared" si="27" ref="M164:R164">SUM(M163)</f>
        <v>0</v>
      </c>
      <c r="N164" s="62">
        <f t="shared" si="27"/>
        <v>0</v>
      </c>
      <c r="O164" s="62">
        <f t="shared" si="27"/>
        <v>0</v>
      </c>
      <c r="P164" s="62">
        <f t="shared" si="27"/>
        <v>0</v>
      </c>
      <c r="Q164" s="62">
        <f t="shared" si="27"/>
        <v>0</v>
      </c>
      <c r="R164" s="98">
        <f t="shared" si="27"/>
        <v>50846</v>
      </c>
    </row>
    <row r="165" spans="3:18" s="21" customFormat="1" ht="11.25">
      <c r="C165" s="22"/>
      <c r="D165" s="22"/>
      <c r="E165" s="22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</row>
    <row r="166" spans="3:18" s="21" customFormat="1" ht="11.25">
      <c r="C166" s="111" t="s">
        <v>258</v>
      </c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</row>
    <row r="167" spans="3:18" s="21" customFormat="1" ht="11.25">
      <c r="C167" s="39" t="s">
        <v>256</v>
      </c>
      <c r="D167" s="79" t="s">
        <v>198</v>
      </c>
      <c r="E167" s="99" t="s">
        <v>197</v>
      </c>
      <c r="F167" s="57">
        <v>0</v>
      </c>
      <c r="G167" s="57">
        <v>0</v>
      </c>
      <c r="H167" s="57">
        <v>0</v>
      </c>
      <c r="I167" s="57">
        <v>31308.95</v>
      </c>
      <c r="J167" s="57">
        <v>38157.5</v>
      </c>
      <c r="K167" s="57">
        <v>43534.5</v>
      </c>
      <c r="L167" s="40">
        <v>40300</v>
      </c>
      <c r="M167" s="40"/>
      <c r="N167" s="40"/>
      <c r="O167" s="40"/>
      <c r="P167" s="40"/>
      <c r="Q167" s="40"/>
      <c r="R167" s="55">
        <f>SUM(F167:Q167)</f>
        <v>153300.95</v>
      </c>
    </row>
    <row r="168" spans="3:18" s="21" customFormat="1" ht="11.25">
      <c r="C168" s="47" t="s">
        <v>0</v>
      </c>
      <c r="D168" s="80"/>
      <c r="E168" s="75"/>
      <c r="F168" s="62">
        <f aca="true" t="shared" si="28" ref="F168:L168">SUM(F167)</f>
        <v>0</v>
      </c>
      <c r="G168" s="62">
        <f t="shared" si="28"/>
        <v>0</v>
      </c>
      <c r="H168" s="62">
        <f t="shared" si="28"/>
        <v>0</v>
      </c>
      <c r="I168" s="62">
        <f t="shared" si="28"/>
        <v>31308.95</v>
      </c>
      <c r="J168" s="62">
        <f t="shared" si="28"/>
        <v>38157.5</v>
      </c>
      <c r="K168" s="62">
        <f t="shared" si="28"/>
        <v>43534.5</v>
      </c>
      <c r="L168" s="62">
        <f t="shared" si="28"/>
        <v>40300</v>
      </c>
      <c r="M168" s="62">
        <f aca="true" t="shared" si="29" ref="M168:R168">SUM(M167)</f>
        <v>0</v>
      </c>
      <c r="N168" s="62">
        <f t="shared" si="29"/>
        <v>0</v>
      </c>
      <c r="O168" s="62">
        <f t="shared" si="29"/>
        <v>0</v>
      </c>
      <c r="P168" s="62">
        <f t="shared" si="29"/>
        <v>0</v>
      </c>
      <c r="Q168" s="62">
        <f t="shared" si="29"/>
        <v>0</v>
      </c>
      <c r="R168" s="98">
        <f t="shared" si="29"/>
        <v>153300.95</v>
      </c>
    </row>
    <row r="169" spans="3:18" s="21" customFormat="1" ht="11.25">
      <c r="C169" s="22"/>
      <c r="D169" s="22"/>
      <c r="E169" s="22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</row>
    <row r="170" spans="3:18" ht="12.75">
      <c r="C170" s="114" t="s">
        <v>45</v>
      </c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6"/>
      <c r="R170" s="108">
        <f>SUM(R168+R164+R160+R156+R151+R147+R142+R138+R134+R130+R126+R122+R118+R109+R105+R97+R93+R89+R85+R81+R76+R17+R101)</f>
        <v>5476933.95</v>
      </c>
    </row>
    <row r="172" spans="3:18" ht="12">
      <c r="C172" s="51"/>
      <c r="D172" s="51"/>
      <c r="E172" s="51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</row>
    <row r="173" spans="1:18" s="44" customFormat="1" ht="15">
      <c r="A173" s="2" t="s">
        <v>46</v>
      </c>
      <c r="B173" s="2"/>
      <c r="C173" s="52"/>
      <c r="D173" s="52"/>
      <c r="E173" s="52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</row>
  </sheetData>
  <sheetProtection/>
  <mergeCells count="26">
    <mergeCell ref="C162:R162"/>
    <mergeCell ref="C166:R166"/>
    <mergeCell ref="C170:Q170"/>
    <mergeCell ref="C154:R154"/>
    <mergeCell ref="C2:R2"/>
    <mergeCell ref="C107:R107"/>
    <mergeCell ref="C99:R99"/>
    <mergeCell ref="C140:R140"/>
    <mergeCell ref="C8:R8"/>
    <mergeCell ref="C77:R77"/>
    <mergeCell ref="C158:R158"/>
    <mergeCell ref="C19:R19"/>
    <mergeCell ref="C78:R78"/>
    <mergeCell ref="C120:R120"/>
    <mergeCell ref="C111:R111"/>
    <mergeCell ref="C83:R83"/>
    <mergeCell ref="C91:R91"/>
    <mergeCell ref="C95:R95"/>
    <mergeCell ref="C149:R149"/>
    <mergeCell ref="C144:R144"/>
    <mergeCell ref="C87:R87"/>
    <mergeCell ref="C128:R128"/>
    <mergeCell ref="C103:R103"/>
    <mergeCell ref="C124:R124"/>
    <mergeCell ref="C136:R136"/>
    <mergeCell ref="C132:R13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CONTABILIDADE</cp:lastModifiedBy>
  <cp:lastPrinted>2021-08-10T18:12:36Z</cp:lastPrinted>
  <dcterms:created xsi:type="dcterms:W3CDTF">2011-09-02T13:51:41Z</dcterms:created>
  <dcterms:modified xsi:type="dcterms:W3CDTF">2021-08-23T14:31:15Z</dcterms:modified>
  <cp:category/>
  <cp:version/>
  <cp:contentType/>
  <cp:contentStatus/>
</cp:coreProperties>
</file>