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SRLM\06 - Relatórios Fisico-financeiros\Exercício de 2021\"/>
    </mc:Choice>
  </mc:AlternateContent>
  <xr:revisionPtr revIDLastSave="0" documentId="13_ncr:1_{E45B82CB-FFD6-45CC-8D30-7B6598EDF344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Demonstrativo Contábil 2021" sheetId="2" r:id="rId1"/>
  </sheets>
  <calcPr calcId="191029"/>
</workbook>
</file>

<file path=xl/calcChain.xml><?xml version="1.0" encoding="utf-8"?>
<calcChain xmlns="http://schemas.openxmlformats.org/spreadsheetml/2006/main">
  <c r="N45" i="2" l="1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6" i="2"/>
  <c r="N25" i="2"/>
  <c r="N24" i="2"/>
  <c r="N23" i="2"/>
  <c r="N22" i="2"/>
  <c r="N21" i="2"/>
  <c r="N20" i="2"/>
  <c r="N19" i="2"/>
  <c r="M17" i="2"/>
  <c r="L17" i="2"/>
  <c r="K17" i="2"/>
  <c r="J17" i="2"/>
  <c r="I17" i="2"/>
  <c r="H17" i="2"/>
  <c r="G17" i="2"/>
  <c r="F17" i="2"/>
  <c r="E17" i="2"/>
  <c r="D17" i="2"/>
  <c r="C17" i="2"/>
  <c r="B36" i="2"/>
  <c r="M28" i="2"/>
  <c r="M46" i="2" l="1"/>
  <c r="F46" i="2"/>
  <c r="J46" i="2"/>
  <c r="N49" i="2"/>
  <c r="N50" i="2" s="1"/>
  <c r="N18" i="2"/>
  <c r="N11" i="2"/>
  <c r="N12" i="2"/>
  <c r="N13" i="2"/>
  <c r="N10" i="2"/>
  <c r="C50" i="2"/>
  <c r="D50" i="2"/>
  <c r="E50" i="2"/>
  <c r="F50" i="2"/>
  <c r="G50" i="2"/>
  <c r="H50" i="2"/>
  <c r="I50" i="2"/>
  <c r="J50" i="2"/>
  <c r="K50" i="2"/>
  <c r="L50" i="2"/>
  <c r="M50" i="2"/>
  <c r="B50" i="2"/>
  <c r="C32" i="2"/>
  <c r="D32" i="2"/>
  <c r="E32" i="2"/>
  <c r="F32" i="2"/>
  <c r="G32" i="2"/>
  <c r="H32" i="2"/>
  <c r="I32" i="2"/>
  <c r="J32" i="2"/>
  <c r="K32" i="2"/>
  <c r="L32" i="2"/>
  <c r="M32" i="2"/>
  <c r="B32" i="2"/>
  <c r="C28" i="2"/>
  <c r="C27" i="2" s="1"/>
  <c r="C46" i="2" s="1"/>
  <c r="D28" i="2"/>
  <c r="D27" i="2" s="1"/>
  <c r="D46" i="2" s="1"/>
  <c r="E28" i="2"/>
  <c r="E27" i="2" s="1"/>
  <c r="E46" i="2" s="1"/>
  <c r="F28" i="2"/>
  <c r="F27" i="2" s="1"/>
  <c r="G28" i="2"/>
  <c r="G27" i="2" s="1"/>
  <c r="G46" i="2" s="1"/>
  <c r="H28" i="2"/>
  <c r="H27" i="2" s="1"/>
  <c r="H46" i="2" s="1"/>
  <c r="I28" i="2"/>
  <c r="I27" i="2" s="1"/>
  <c r="I46" i="2" s="1"/>
  <c r="J28" i="2"/>
  <c r="J27" i="2" s="1"/>
  <c r="K28" i="2"/>
  <c r="K27" i="2" s="1"/>
  <c r="K46" i="2" s="1"/>
  <c r="L28" i="2"/>
  <c r="L27" i="2" s="1"/>
  <c r="L46" i="2" s="1"/>
  <c r="B28" i="2"/>
  <c r="M27" i="2"/>
  <c r="C24" i="2"/>
  <c r="D24" i="2"/>
  <c r="E24" i="2"/>
  <c r="F24" i="2"/>
  <c r="G24" i="2"/>
  <c r="H24" i="2"/>
  <c r="I24" i="2"/>
  <c r="J24" i="2"/>
  <c r="K24" i="2"/>
  <c r="L24" i="2"/>
  <c r="M24" i="2"/>
  <c r="B24" i="2"/>
  <c r="B17" i="2" s="1"/>
  <c r="C14" i="2"/>
  <c r="D14" i="2"/>
  <c r="E14" i="2"/>
  <c r="F14" i="2"/>
  <c r="G14" i="2"/>
  <c r="H14" i="2"/>
  <c r="I14" i="2"/>
  <c r="J14" i="2"/>
  <c r="K14" i="2"/>
  <c r="L14" i="2"/>
  <c r="M14" i="2"/>
  <c r="B14" i="2"/>
  <c r="B27" i="2" l="1"/>
  <c r="N27" i="2" s="1"/>
  <c r="N28" i="2"/>
  <c r="N17" i="2"/>
  <c r="K52" i="2"/>
  <c r="K54" i="2" s="1"/>
  <c r="C52" i="2"/>
  <c r="C54" i="2" s="1"/>
  <c r="E52" i="2"/>
  <c r="E54" i="2" s="1"/>
  <c r="G52" i="2"/>
  <c r="G54" i="2" s="1"/>
  <c r="L52" i="2"/>
  <c r="L54" i="2" s="1"/>
  <c r="D52" i="2"/>
  <c r="D54" i="2" s="1"/>
  <c r="F52" i="2"/>
  <c r="F54" i="2" s="1"/>
  <c r="M52" i="2"/>
  <c r="M54" i="2" s="1"/>
  <c r="J52" i="2"/>
  <c r="J54" i="2" s="1"/>
  <c r="I52" i="2"/>
  <c r="I54" i="2" s="1"/>
  <c r="H52" i="2"/>
  <c r="H54" i="2" s="1"/>
  <c r="N14" i="2"/>
  <c r="B46" i="2" l="1"/>
  <c r="N46" i="2" s="1"/>
  <c r="N52" i="2" s="1"/>
  <c r="N54" i="2" s="1"/>
  <c r="B52" i="2" l="1"/>
  <c r="B54" i="2" s="1"/>
</calcChain>
</file>

<file path=xl/sharedStrings.xml><?xml version="1.0" encoding="utf-8"?>
<sst xmlns="http://schemas.openxmlformats.org/spreadsheetml/2006/main" count="59" uniqueCount="59">
  <si>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</si>
  <si>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</si>
  <si>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</si>
  <si>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</si>
  <si>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</si>
  <si>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</si>
  <si>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</si>
  <si>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</si>
  <si>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</si>
  <si>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</si>
  <si>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</si>
  <si>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</si>
  <si>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</si>
  <si>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</si>
  <si>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Outras Receitas</t>
  </si>
  <si>
    <t>Despesas Operacionais</t>
  </si>
  <si>
    <t>Pessoal</t>
  </si>
  <si>
    <t>Ordenados</t>
  </si>
  <si>
    <t>Encargos Sociais</t>
  </si>
  <si>
    <t>Provisões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</si>
  <si>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</si>
  <si>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</si>
  <si>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</si>
  <si>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</si>
  <si>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</si>
  <si>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</si>
  <si>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</si>
  <si>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de consumo</t>
  </si>
  <si>
    <t>Outras despesas</t>
  </si>
  <si>
    <t>Investimento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</si>
  <si>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</si>
  <si>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</si>
  <si>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</si>
  <si>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</si>
  <si>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</si>
  <si>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</si>
  <si>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</si>
  <si>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</si>
  <si>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</si>
  <si>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</si>
  <si>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Equipamentos</t>
  </si>
  <si>
    <t>Ressarcimento por rateio</t>
  </si>
  <si>
    <t>Horas Extras</t>
  </si>
  <si>
    <t>Rescisões com Encargos</t>
  </si>
  <si>
    <t>13º com Encargos</t>
  </si>
  <si>
    <t>Férias com Encargos</t>
  </si>
  <si>
    <t>Materiais e Medicamento</t>
  </si>
  <si>
    <t>Outras Despesas com Pessoal</t>
  </si>
  <si>
    <t>Órteses, Próteses e Materiais Especiais</t>
  </si>
  <si>
    <t>Ações Judiciais</t>
  </si>
  <si>
    <t>Trabalhistas</t>
  </si>
  <si>
    <t>Cíveis</t>
  </si>
  <si>
    <t>Outras Ações Judiciais</t>
  </si>
  <si>
    <t>Utilidade Pública (energia, GLP, telefone, água, esgoto, correios )</t>
  </si>
  <si>
    <t>Tributárias</t>
  </si>
  <si>
    <t xml:space="preserve">Financeiras </t>
  </si>
  <si>
    <t>Manutenção Predial</t>
  </si>
  <si>
    <t>Estorno / Reembolso de Despesas</t>
  </si>
  <si>
    <t>LUCY MONTORO FERNANDÓPOLIS - Período: De 01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</si>
</sst>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43" fontId="0" fillId="0" borderId="10" xfId="1" applyFon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0" fontId="16" fillId="0" borderId="0" xfId="0" applyFont="1"/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60960</xdr:rowOff>
    </xdr:from>
    <xdr:to>
      <xdr:col>1</xdr:col>
      <xdr:colOff>609600</xdr:colOff>
      <xdr:row>3</xdr:row>
      <xdr:rowOff>175259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5B74A4-71BC-47EA-871A-1D5D1B10B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0960"/>
          <a:ext cx="2200275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showGridLines="0" tabSelected="1" topLeftCell="A31" zoomScaleNormal="100" workbookViewId="0">
      <selection activeCell="A40" sqref="A40"/>
    </sheetView>
  </sheetViews>
  <sheetFormatPr defaultRowHeight="15" x14ac:dyDescent="0.25"/>
  <cols>
    <col min="1" max="1" width="40.42578125" customWidth="1"/>
    <col min="2" max="2" width="11.7109375" bestFit="1" customWidth="1"/>
    <col min="3" max="13" width="11.7109375" hidden="1" customWidth="1"/>
    <col min="14" max="14" width="12.7109375" bestFit="1" customWidth="1"/>
  </cols>
  <sheetData>
    <row r="1" spans="1:14" x14ac:dyDescent="0.25">
      <c r="C1" s="2" t="s">
        <v>31</v>
      </c>
    </row>
    <row r="5" spans="1:14" ht="15" customHeight="1" x14ac:dyDescent="0.25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customHeight="1" x14ac:dyDescent="0.25">
      <c r="A6" s="24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 x14ac:dyDescent="0.25"/>
    <row r="8" spans="1:14" ht="15" customHeight="1" x14ac:dyDescent="0.25">
      <c r="A8" s="8" t="s">
        <v>33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  <c r="M8" s="21" t="s">
        <v>11</v>
      </c>
      <c r="N8" s="21" t="s">
        <v>12</v>
      </c>
    </row>
    <row r="9" spans="1:14" ht="15" customHeight="1" x14ac:dyDescent="0.25">
      <c r="A9" s="3" t="s">
        <v>32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 customHeight="1" x14ac:dyDescent="0.25">
      <c r="A10" s="9" t="s">
        <v>37</v>
      </c>
      <c r="B10" s="10">
        <v>247587.64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f>SUM(B10:M10)</f>
        <v>247587.64</v>
      </c>
    </row>
    <row r="11" spans="1:14" ht="15" customHeight="1" x14ac:dyDescent="0.25">
      <c r="A11" s="9" t="s">
        <v>13</v>
      </c>
      <c r="B11" s="10">
        <v>20.46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>
        <f t="shared" ref="N11:N13" si="0">SUM(B11:M11)</f>
        <v>20.46</v>
      </c>
    </row>
    <row r="12" spans="1:14" ht="15" customHeight="1" x14ac:dyDescent="0.25">
      <c r="A12" s="9" t="s">
        <v>57</v>
      </c>
      <c r="B12" s="10">
        <v>2865.13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1">
        <f t="shared" si="0"/>
        <v>2865.13</v>
      </c>
    </row>
    <row r="13" spans="1:14" ht="15" hidden="1" customHeight="1" x14ac:dyDescent="0.25">
      <c r="A13" s="9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0"/>
      <c r="M13" s="10"/>
      <c r="N13" s="11">
        <f t="shared" si="0"/>
        <v>0</v>
      </c>
    </row>
    <row r="14" spans="1:14" ht="15" customHeight="1" x14ac:dyDescent="0.25">
      <c r="A14" s="17" t="s">
        <v>34</v>
      </c>
      <c r="B14" s="18">
        <f>SUM(B10:B13)</f>
        <v>250473.23</v>
      </c>
      <c r="C14" s="18">
        <f t="shared" ref="C14:N14" si="1">SUM(C10:C13)</f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250473.23</v>
      </c>
    </row>
    <row r="15" spans="1:14" ht="15" customHeight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 customHeight="1" x14ac:dyDescent="0.25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 customHeight="1" x14ac:dyDescent="0.25">
      <c r="A17" s="13" t="s">
        <v>16</v>
      </c>
      <c r="B17" s="11">
        <f>SUM(B18:B24)</f>
        <v>196962.31999999998</v>
      </c>
      <c r="C17" s="11">
        <f t="shared" ref="C17:M17" si="2">SUM(C18:C24)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ref="N17" si="3">SUM(B17:M17)</f>
        <v>196962.31999999998</v>
      </c>
    </row>
    <row r="18" spans="1:14" ht="15" customHeight="1" x14ac:dyDescent="0.25">
      <c r="A18" s="9" t="s">
        <v>17</v>
      </c>
      <c r="B18" s="10">
        <v>130280.36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ref="N18:N46" si="4">SUM(B18:M18)</f>
        <v>130280.36</v>
      </c>
    </row>
    <row r="19" spans="1:14" ht="15" customHeight="1" x14ac:dyDescent="0.25">
      <c r="A19" s="9" t="s">
        <v>20</v>
      </c>
      <c r="B19" s="10">
        <v>7906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>
        <f t="shared" si="4"/>
        <v>7906</v>
      </c>
    </row>
    <row r="20" spans="1:14" ht="15" hidden="1" customHeight="1" x14ac:dyDescent="0.25">
      <c r="A20" s="9" t="s">
        <v>42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4"/>
        <v>0</v>
      </c>
    </row>
    <row r="21" spans="1:14" ht="15" customHeight="1" x14ac:dyDescent="0.25">
      <c r="A21" s="9" t="s">
        <v>18</v>
      </c>
      <c r="B21" s="10">
        <v>10515.44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 t="shared" si="4"/>
        <v>10515.44</v>
      </c>
    </row>
    <row r="22" spans="1:14" ht="15" customHeight="1" x14ac:dyDescent="0.25">
      <c r="A22" s="9" t="s">
        <v>43</v>
      </c>
      <c r="B22" s="10">
        <v>16434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4"/>
        <v>16434</v>
      </c>
    </row>
    <row r="23" spans="1:14" ht="15" hidden="1" customHeight="1" x14ac:dyDescent="0.25">
      <c r="A23" s="9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4"/>
        <v>0</v>
      </c>
    </row>
    <row r="24" spans="1:14" ht="15" customHeight="1" x14ac:dyDescent="0.25">
      <c r="A24" s="13" t="s">
        <v>19</v>
      </c>
      <c r="B24" s="11">
        <f>SUM(B25:B26)</f>
        <v>31826.52</v>
      </c>
      <c r="C24" s="11">
        <f t="shared" ref="C24:M24" si="5">SUM(C25:C26)</f>
        <v>0</v>
      </c>
      <c r="D24" s="11">
        <f t="shared" si="5"/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4"/>
        <v>31826.52</v>
      </c>
    </row>
    <row r="25" spans="1:14" ht="15" customHeight="1" x14ac:dyDescent="0.25">
      <c r="A25" s="9" t="s">
        <v>44</v>
      </c>
      <c r="B25" s="10">
        <v>13624.93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4"/>
        <v>13624.93</v>
      </c>
    </row>
    <row r="26" spans="1:14" ht="15" customHeight="1" x14ac:dyDescent="0.25">
      <c r="A26" s="9" t="s">
        <v>45</v>
      </c>
      <c r="B26" s="10">
        <v>18201.59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>
        <f t="shared" si="4"/>
        <v>18201.59</v>
      </c>
    </row>
    <row r="27" spans="1:14" ht="15" customHeight="1" x14ac:dyDescent="0.25">
      <c r="A27" s="13" t="s">
        <v>21</v>
      </c>
      <c r="B27" s="11">
        <f>SUM(B28,B31)</f>
        <v>44355.92</v>
      </c>
      <c r="C27" s="11">
        <f t="shared" ref="C27:M27" si="6">SUM(C28,C31)</f>
        <v>0</v>
      </c>
      <c r="D27" s="11">
        <f t="shared" si="6"/>
        <v>0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  <c r="I27" s="11">
        <f t="shared" si="6"/>
        <v>0</v>
      </c>
      <c r="J27" s="11">
        <f t="shared" si="6"/>
        <v>0</v>
      </c>
      <c r="K27" s="11">
        <f t="shared" si="6"/>
        <v>0</v>
      </c>
      <c r="L27" s="11">
        <f t="shared" si="6"/>
        <v>0</v>
      </c>
      <c r="M27" s="11">
        <f t="shared" si="6"/>
        <v>0</v>
      </c>
      <c r="N27" s="11">
        <f t="shared" si="4"/>
        <v>44355.92</v>
      </c>
    </row>
    <row r="28" spans="1:14" ht="15" customHeight="1" x14ac:dyDescent="0.25">
      <c r="A28" s="13" t="s">
        <v>22</v>
      </c>
      <c r="B28" s="11">
        <f>SUM(B29:B30)</f>
        <v>27880</v>
      </c>
      <c r="C28" s="11">
        <f t="shared" ref="C28:M28" si="7">SUM(C29:C30)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  <c r="H28" s="11">
        <f t="shared" si="7"/>
        <v>0</v>
      </c>
      <c r="I28" s="11">
        <f t="shared" si="7"/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4"/>
        <v>27880</v>
      </c>
    </row>
    <row r="29" spans="1:14" ht="15" customHeight="1" x14ac:dyDescent="0.25">
      <c r="A29" s="9" t="s">
        <v>23</v>
      </c>
      <c r="B29" s="10">
        <v>27880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>
        <f t="shared" si="4"/>
        <v>27880</v>
      </c>
    </row>
    <row r="30" spans="1:14" ht="15" hidden="1" customHeight="1" x14ac:dyDescent="0.25">
      <c r="A30" s="9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1">
        <f t="shared" si="4"/>
        <v>0</v>
      </c>
    </row>
    <row r="31" spans="1:14" ht="15" customHeight="1" x14ac:dyDescent="0.25">
      <c r="A31" s="13" t="s">
        <v>25</v>
      </c>
      <c r="B31" s="10">
        <v>16475.919999999998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>
        <f t="shared" si="4"/>
        <v>16475.919999999998</v>
      </c>
    </row>
    <row r="32" spans="1:14" ht="15" customHeight="1" x14ac:dyDescent="0.25">
      <c r="A32" s="13" t="s">
        <v>26</v>
      </c>
      <c r="B32" s="11">
        <f>SUM(B33:B35)</f>
        <v>9835.6299999999992</v>
      </c>
      <c r="C32" s="11">
        <f t="shared" ref="C32:M32" si="8">SUM(C33:C35)</f>
        <v>0</v>
      </c>
      <c r="D32" s="11">
        <f t="shared" si="8"/>
        <v>0</v>
      </c>
      <c r="E32" s="11">
        <f t="shared" si="8"/>
        <v>0</v>
      </c>
      <c r="F32" s="11">
        <f t="shared" si="8"/>
        <v>0</v>
      </c>
      <c r="G32" s="11">
        <f t="shared" si="8"/>
        <v>0</v>
      </c>
      <c r="H32" s="11">
        <f t="shared" si="8"/>
        <v>0</v>
      </c>
      <c r="I32" s="11">
        <f t="shared" si="8"/>
        <v>0</v>
      </c>
      <c r="J32" s="11">
        <f t="shared" si="8"/>
        <v>0</v>
      </c>
      <c r="K32" s="11">
        <f t="shared" si="8"/>
        <v>0</v>
      </c>
      <c r="L32" s="11">
        <f t="shared" si="8"/>
        <v>0</v>
      </c>
      <c r="M32" s="11">
        <f t="shared" si="8"/>
        <v>0</v>
      </c>
      <c r="N32" s="11">
        <f t="shared" si="4"/>
        <v>9835.6299999999992</v>
      </c>
    </row>
    <row r="33" spans="1:14" ht="15" customHeight="1" x14ac:dyDescent="0.25">
      <c r="A33" s="9" t="s">
        <v>46</v>
      </c>
      <c r="B33" s="10">
        <v>2711.41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>
        <f t="shared" si="4"/>
        <v>2711.41</v>
      </c>
    </row>
    <row r="34" spans="1:14" ht="15" customHeight="1" x14ac:dyDescent="0.25">
      <c r="A34" s="9" t="s">
        <v>48</v>
      </c>
      <c r="B34" s="10">
        <v>1005.9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>
        <f t="shared" si="4"/>
        <v>1005.9</v>
      </c>
    </row>
    <row r="35" spans="1:14" ht="15" customHeight="1" x14ac:dyDescent="0.25">
      <c r="A35" s="9" t="s">
        <v>27</v>
      </c>
      <c r="B35" s="10">
        <v>6118.32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>
        <f t="shared" si="4"/>
        <v>6118.32</v>
      </c>
    </row>
    <row r="36" spans="1:14" s="22" customFormat="1" ht="15" hidden="1" customHeight="1" x14ac:dyDescent="0.25">
      <c r="A36" s="13" t="s">
        <v>49</v>
      </c>
      <c r="B36" s="11">
        <f>SUM(B37:B39)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4"/>
        <v>0</v>
      </c>
    </row>
    <row r="37" spans="1:14" ht="15" hidden="1" customHeight="1" x14ac:dyDescent="0.25">
      <c r="A37" s="9" t="s">
        <v>50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>
        <f t="shared" si="4"/>
        <v>0</v>
      </c>
    </row>
    <row r="38" spans="1:14" ht="15" hidden="1" customHeight="1" x14ac:dyDescent="0.25">
      <c r="A38" s="9" t="s">
        <v>51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>
        <f t="shared" si="4"/>
        <v>0</v>
      </c>
    </row>
    <row r="39" spans="1:14" ht="15" hidden="1" customHeight="1" x14ac:dyDescent="0.25">
      <c r="A39" s="9" t="s">
        <v>52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>
        <f t="shared" si="4"/>
        <v>0</v>
      </c>
    </row>
    <row r="40" spans="1:14" ht="15" customHeight="1" x14ac:dyDescent="0.25">
      <c r="A40" s="9" t="s">
        <v>53</v>
      </c>
      <c r="B40" s="10">
        <v>10169.950000000001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>
        <f t="shared" si="4"/>
        <v>10169.950000000001</v>
      </c>
    </row>
    <row r="41" spans="1:14" ht="15" hidden="1" customHeight="1" x14ac:dyDescent="0.25">
      <c r="A41" s="9" t="s">
        <v>54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>
        <f t="shared" si="4"/>
        <v>0</v>
      </c>
    </row>
    <row r="42" spans="1:14" ht="15" customHeight="1" x14ac:dyDescent="0.25">
      <c r="A42" s="9" t="s">
        <v>55</v>
      </c>
      <c r="B42" s="10">
        <v>362.62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>
        <f t="shared" si="4"/>
        <v>362.62</v>
      </c>
    </row>
    <row r="43" spans="1:14" ht="15" customHeight="1" x14ac:dyDescent="0.25">
      <c r="A43" s="9" t="s">
        <v>56</v>
      </c>
      <c r="B43" s="10">
        <v>1483.9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>
        <f t="shared" si="4"/>
        <v>1483.9</v>
      </c>
    </row>
    <row r="44" spans="1:14" ht="15" customHeight="1" x14ac:dyDescent="0.25">
      <c r="A44" s="9" t="s">
        <v>41</v>
      </c>
      <c r="B44" s="10">
        <v>882.78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>
        <f t="shared" si="4"/>
        <v>882.78</v>
      </c>
    </row>
    <row r="45" spans="1:14" ht="15" customHeight="1" x14ac:dyDescent="0.25">
      <c r="A45" s="9" t="s">
        <v>28</v>
      </c>
      <c r="B45" s="10">
        <v>274.67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>
        <f t="shared" si="4"/>
        <v>274.67</v>
      </c>
    </row>
    <row r="46" spans="1:14" ht="15" customHeight="1" x14ac:dyDescent="0.25">
      <c r="A46" s="13" t="s">
        <v>35</v>
      </c>
      <c r="B46" s="11">
        <f>+B17+B27+B32+B36+B40+B41+B42+B43+B44+B45</f>
        <v>264327.79000000004</v>
      </c>
      <c r="C46" s="11">
        <f t="shared" ref="C46:M46" si="9">+C17+C27+C32+C36+C40+C41+C42+C43+C44+C45</f>
        <v>0</v>
      </c>
      <c r="D46" s="11">
        <f t="shared" si="9"/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0</v>
      </c>
      <c r="I46" s="11">
        <f t="shared" si="9"/>
        <v>0</v>
      </c>
      <c r="J46" s="11">
        <f t="shared" si="9"/>
        <v>0</v>
      </c>
      <c r="K46" s="11">
        <f t="shared" si="9"/>
        <v>0</v>
      </c>
      <c r="L46" s="11">
        <f t="shared" si="9"/>
        <v>0</v>
      </c>
      <c r="M46" s="11">
        <f t="shared" si="9"/>
        <v>0</v>
      </c>
      <c r="N46" s="11">
        <f t="shared" si="4"/>
        <v>264327.79000000004</v>
      </c>
    </row>
    <row r="47" spans="1:14" ht="15" customHeight="1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hidden="1" customHeight="1" x14ac:dyDescent="0.25">
      <c r="A48" s="3" t="s">
        <v>29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" hidden="1" customHeight="1" x14ac:dyDescent="0.25">
      <c r="A49" s="9" t="s">
        <v>40</v>
      </c>
      <c r="B49" s="14"/>
      <c r="C49" s="10"/>
      <c r="D49" s="10"/>
      <c r="E49" s="14"/>
      <c r="F49" s="10"/>
      <c r="G49" s="10"/>
      <c r="H49" s="14"/>
      <c r="I49" s="10"/>
      <c r="J49" s="12"/>
      <c r="K49" s="14"/>
      <c r="L49" s="14"/>
      <c r="M49" s="14"/>
      <c r="N49" s="11">
        <f t="shared" ref="N49" si="10">SUM(B49:M49)</f>
        <v>0</v>
      </c>
    </row>
    <row r="50" spans="1:14" ht="15" hidden="1" customHeight="1" x14ac:dyDescent="0.25">
      <c r="A50" s="13" t="s">
        <v>36</v>
      </c>
      <c r="B50" s="15">
        <f>SUM(B49)</f>
        <v>0</v>
      </c>
      <c r="C50" s="15">
        <f t="shared" ref="C50:N50" si="11">SUM(C49)</f>
        <v>0</v>
      </c>
      <c r="D50" s="15">
        <f t="shared" si="11"/>
        <v>0</v>
      </c>
      <c r="E50" s="15">
        <f t="shared" si="11"/>
        <v>0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1">
        <f t="shared" si="11"/>
        <v>0</v>
      </c>
    </row>
    <row r="51" spans="1:14" ht="15" hidden="1" customHeight="1" x14ac:dyDescent="0.25">
      <c r="A51" s="6"/>
      <c r="B51" s="7"/>
      <c r="C51" s="5"/>
      <c r="D51" s="5"/>
      <c r="E51" s="7"/>
      <c r="F51" s="5"/>
      <c r="G51" s="5"/>
      <c r="H51" s="5"/>
      <c r="I51" s="5"/>
      <c r="J51" s="7"/>
      <c r="K51" s="5"/>
      <c r="L51" s="7"/>
      <c r="M51" s="7"/>
      <c r="N51" s="5"/>
    </row>
    <row r="52" spans="1:14" ht="15" customHeight="1" x14ac:dyDescent="0.25">
      <c r="A52" s="17" t="s">
        <v>38</v>
      </c>
      <c r="B52" s="18">
        <f>SUM(B46,B50)</f>
        <v>264327.79000000004</v>
      </c>
      <c r="C52" s="18">
        <f t="shared" ref="C52:N52" si="12">SUM(C46,C50)</f>
        <v>0</v>
      </c>
      <c r="D52" s="18">
        <f t="shared" si="12"/>
        <v>0</v>
      </c>
      <c r="E52" s="18">
        <f t="shared" si="12"/>
        <v>0</v>
      </c>
      <c r="F52" s="18">
        <f t="shared" si="12"/>
        <v>0</v>
      </c>
      <c r="G52" s="18">
        <f t="shared" si="12"/>
        <v>0</v>
      </c>
      <c r="H52" s="18">
        <f t="shared" si="12"/>
        <v>0</v>
      </c>
      <c r="I52" s="18">
        <f t="shared" si="12"/>
        <v>0</v>
      </c>
      <c r="J52" s="18">
        <f t="shared" si="12"/>
        <v>0</v>
      </c>
      <c r="K52" s="18">
        <f t="shared" si="12"/>
        <v>0</v>
      </c>
      <c r="L52" s="18">
        <f t="shared" si="12"/>
        <v>0</v>
      </c>
      <c r="M52" s="18">
        <f t="shared" si="12"/>
        <v>0</v>
      </c>
      <c r="N52" s="18">
        <f t="shared" si="12"/>
        <v>264327.79000000004</v>
      </c>
    </row>
    <row r="53" spans="1:14" ht="15" customHeight="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27.75" customHeight="1" x14ac:dyDescent="0.25">
      <c r="A54" s="19" t="s">
        <v>39</v>
      </c>
      <c r="B54" s="20">
        <f t="shared" ref="B54:N54" si="13">B14-B52</f>
        <v>-13854.560000000027</v>
      </c>
      <c r="C54" s="20">
        <f t="shared" si="13"/>
        <v>0</v>
      </c>
      <c r="D54" s="20">
        <f t="shared" si="13"/>
        <v>0</v>
      </c>
      <c r="E54" s="20">
        <f t="shared" si="13"/>
        <v>0</v>
      </c>
      <c r="F54" s="20">
        <f t="shared" si="13"/>
        <v>0</v>
      </c>
      <c r="G54" s="20">
        <f t="shared" si="13"/>
        <v>0</v>
      </c>
      <c r="H54" s="20">
        <f t="shared" si="13"/>
        <v>0</v>
      </c>
      <c r="I54" s="20">
        <f t="shared" si="13"/>
        <v>0</v>
      </c>
      <c r="J54" s="20">
        <f t="shared" si="13"/>
        <v>0</v>
      </c>
      <c r="K54" s="20">
        <f t="shared" si="13"/>
        <v>0</v>
      </c>
      <c r="L54" s="20">
        <f t="shared" si="13"/>
        <v>0</v>
      </c>
      <c r="M54" s="20">
        <f t="shared" si="13"/>
        <v>0</v>
      </c>
      <c r="N54" s="20">
        <f t="shared" si="13"/>
        <v>-13854.560000000027</v>
      </c>
    </row>
    <row r="55" spans="1:14" ht="15" customHeight="1" x14ac:dyDescent="0.25">
      <c r="A55" s="1"/>
    </row>
  </sheetData>
  <mergeCells count="3">
    <mergeCell ref="B48:N48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cp:lastPrinted>2018-05-11T18:01:27Z</cp:lastPrinted>
  <dcterms:created xsi:type="dcterms:W3CDTF">2018-05-11T17:00:43Z</dcterms:created>
  <dcterms:modified xsi:type="dcterms:W3CDTF">2021-03-09T18:43:46Z</dcterms:modified>
</cp:coreProperties>
</file>