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95" windowHeight="8070" activeTab="0"/>
  </bookViews>
  <sheets>
    <sheet name="contratos 2020" sheetId="1" r:id="rId1"/>
  </sheets>
  <definedNames/>
  <calcPr fullCalcOnLoad="1"/>
</workbook>
</file>

<file path=xl/sharedStrings.xml><?xml version="1.0" encoding="utf-8"?>
<sst xmlns="http://schemas.openxmlformats.org/spreadsheetml/2006/main" count="128" uniqueCount="84">
  <si>
    <t>Total</t>
  </si>
  <si>
    <t>FEVEREIRO</t>
  </si>
  <si>
    <t>JANEIRO</t>
  </si>
  <si>
    <t>TOTAL</t>
  </si>
  <si>
    <t>Serviços de Processamento de Dados</t>
  </si>
  <si>
    <t>Serviços de Manutenção e Reparos</t>
  </si>
  <si>
    <t>Serviços de Auditoria</t>
  </si>
  <si>
    <t>Serviços Gerais</t>
  </si>
  <si>
    <t>Data da Contratação</t>
  </si>
  <si>
    <t>Nome do Fornecedor</t>
  </si>
  <si>
    <t>Objeto do Contrato</t>
  </si>
  <si>
    <t>N° do CPF/CNPJ</t>
  </si>
  <si>
    <t>Auditoria Contábil</t>
  </si>
  <si>
    <t>18.06.2010</t>
  </si>
  <si>
    <t xml:space="preserve">Fábio Antonio Obici    -   Diretor Presidente            -             Assinatura: ______________________________   </t>
  </si>
  <si>
    <t>Serviços Médicos</t>
  </si>
  <si>
    <t>Reprodução de Documentos</t>
  </si>
  <si>
    <t>Despesas com Reprodução de Documentos</t>
  </si>
  <si>
    <t>TOTAL GERAL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</si>
  <si>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</si>
  <si>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</si>
  <si>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</si>
  <si>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</si>
  <si>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</si>
  <si>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</si>
  <si>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</si>
  <si>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</si>
  <si>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</si>
  <si>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</si>
  <si>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Software da Folha de pagamento</t>
  </si>
  <si>
    <t>Convênio (Trabalho de menor aprendiz)</t>
  </si>
  <si>
    <t>Alberto Francisco Costa</t>
  </si>
  <si>
    <t>Vigência do Contrato</t>
  </si>
  <si>
    <t>10.883.685/0001-15</t>
  </si>
  <si>
    <t>Pendências</t>
  </si>
  <si>
    <t>Nada Consta</t>
  </si>
  <si>
    <t>Status do</t>
  </si>
  <si>
    <t>Contrato</t>
  </si>
  <si>
    <t>Ativo</t>
  </si>
  <si>
    <t>Tipo</t>
  </si>
  <si>
    <t>Prestação de Serviço</t>
  </si>
  <si>
    <t>Aprendizagem</t>
  </si>
  <si>
    <t>29.582.037/0001-57</t>
  </si>
  <si>
    <t xml:space="preserve">Software destinado Gestão Ambulatorial - Salutem versão WEB </t>
  </si>
  <si>
    <t>Salutem Soluções Tecnológicas Ltda</t>
  </si>
  <si>
    <t xml:space="preserve">Data de Assinatura </t>
  </si>
  <si>
    <t>Condições de Pagamento</t>
  </si>
  <si>
    <t>Mensal - até o dia 10 do mês seguinte</t>
  </si>
  <si>
    <t>Mensal - até o dia 10 do mês corrente</t>
  </si>
  <si>
    <t>Mensal - até o dia 15 do mês corrente</t>
  </si>
  <si>
    <t>Mensal - até o dia 20 do mês seguinte</t>
  </si>
  <si>
    <t>Reabilitar Medicina de Diagnostico SS</t>
  </si>
  <si>
    <t>08.496.760/0001-43</t>
  </si>
  <si>
    <t>Serviços Médicos Especializados de Fisiatria</t>
  </si>
  <si>
    <t>Reabra Soluções Clínicas em Reabilitação</t>
  </si>
  <si>
    <t>35.001.459/0001-94</t>
  </si>
  <si>
    <t>Centro de Integração empresa Escola - CIEE</t>
  </si>
  <si>
    <t>61.600.839/0001-55</t>
  </si>
  <si>
    <t>Lima &amp; Olivetti Ar Condicionados Ltda</t>
  </si>
  <si>
    <t>07.952.023/0001-45</t>
  </si>
  <si>
    <t>Manutenção preventiva e corretiva Ar Condicionados</t>
  </si>
  <si>
    <t>MGR Serviços Combinados Eireli ME</t>
  </si>
  <si>
    <t>04.029.813/0001-65</t>
  </si>
  <si>
    <t>Serviços de Orteses e Próteses</t>
  </si>
  <si>
    <t>Ortopédica Excellence  Ltda - ME</t>
  </si>
  <si>
    <t>17.620.207/0001-61</t>
  </si>
  <si>
    <t>Serviços e Fornecimento de Órteses e Próteses</t>
  </si>
  <si>
    <t>Prestação de Serviços</t>
  </si>
  <si>
    <t>RMR Saúde Ocupacional Ltda</t>
  </si>
  <si>
    <t>03.986.292/0001-71</t>
  </si>
  <si>
    <t>Exames Clínicos Admissionais, Periódicos e Cemissionais</t>
  </si>
  <si>
    <t>SOFTMATIC SISTEMAS AUTOMÁTICOS DE INFORMÁTICA LTDA</t>
  </si>
  <si>
    <t>58.119.371/0001-77</t>
  </si>
  <si>
    <t>Expand Telecom Ltda</t>
  </si>
  <si>
    <t>16.996.727/0002-91</t>
  </si>
  <si>
    <t>Serviços de Internet</t>
  </si>
  <si>
    <t>Mensal - até o dia 15 do mês seguinte</t>
  </si>
  <si>
    <t>Mensal - até o dia 15 dias após emissão da NF</t>
  </si>
  <si>
    <t>Mensal - até o dia 30 do mês corrente</t>
  </si>
  <si>
    <t>RELAÇÃO DE CONTRATOS EXECUTADOS EM 2020</t>
  </si>
  <si>
    <t>Encerrado</t>
  </si>
  <si>
    <t>indeterminado</t>
  </si>
  <si>
    <t>36.341.889/0001-18</t>
  </si>
  <si>
    <t>Rangel Serviços Médicos Sociedade Unipessoal Ltda</t>
  </si>
</sst>
</file>

<file path=xl/styles.xml><?xml version="1.0" encoding="utf-8"?>
<styleSheet xmlns="http://schemas.openxmlformats.org/spreadsheetml/2006/main">
  <numFmts count="23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dd/mm/yy;@"/>
    <numFmt numFmtId="173" formatCode="[$-416]dddd\,\ d&quot; de &quot;mmmm&quot; de &quot;yyyy"/>
    <numFmt numFmtId="174" formatCode="&quot;Sim&quot;;&quot;Sim&quot;;&quot;Não&quot;"/>
    <numFmt numFmtId="175" formatCode="&quot;Verdadeiro&quot;;&quot;Verdadeiro&quot;;&quot;Falso&quot;"/>
    <numFmt numFmtId="176" formatCode="&quot;Ativar&quot;;&quot;Ativar&quot;;&quot;Desativar&quot;"/>
    <numFmt numFmtId="177" formatCode="[$€-2]\ #,##0.00_);[Red]\([$€-2]\ #,##0.00\)"/>
    <numFmt numFmtId="178" formatCode="&quot;Ativado&quot;;&quot;Ativado&quot;;&quot;Desativado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u val="single"/>
      <sz val="10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9"/>
      <color theme="1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9" fontId="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21" fillId="0" borderId="0" xfId="0" applyFont="1" applyFill="1" applyAlignment="1">
      <alignment horizontal="center" vertical="center"/>
    </xf>
    <xf numFmtId="172" fontId="21" fillId="0" borderId="0" xfId="0" applyNumberFormat="1" applyFont="1" applyFill="1" applyAlignment="1">
      <alignment vertical="center" wrapText="1"/>
    </xf>
    <xf numFmtId="172" fontId="21" fillId="0" borderId="0" xfId="0" applyNumberFormat="1" applyFont="1" applyFill="1" applyAlignment="1">
      <alignment horizontal="center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1" fillId="0" borderId="0" xfId="0" applyFont="1" applyFill="1" applyAlignment="1">
      <alignment vertical="center" wrapText="1"/>
    </xf>
    <xf numFmtId="172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vertical="center" wrapText="1"/>
    </xf>
    <xf numFmtId="171" fontId="22" fillId="0" borderId="10" xfId="0" applyNumberFormat="1" applyFont="1" applyFill="1" applyBorder="1" applyAlignment="1">
      <alignment vertical="center"/>
    </xf>
    <xf numFmtId="172" fontId="21" fillId="0" borderId="11" xfId="0" applyNumberFormat="1" applyFont="1" applyFill="1" applyBorder="1" applyAlignment="1">
      <alignment vertical="center" wrapText="1"/>
    </xf>
    <xf numFmtId="171" fontId="22" fillId="0" borderId="0" xfId="0" applyNumberFormat="1" applyFont="1" applyFill="1" applyBorder="1" applyAlignment="1">
      <alignment horizontal="center" vertical="center"/>
    </xf>
    <xf numFmtId="171" fontId="22" fillId="0" borderId="0" xfId="0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vertical="center"/>
    </xf>
    <xf numFmtId="172" fontId="21" fillId="0" borderId="0" xfId="0" applyNumberFormat="1" applyFont="1" applyFill="1" applyBorder="1" applyAlignment="1">
      <alignment vertical="center" wrapText="1"/>
    </xf>
    <xf numFmtId="172" fontId="21" fillId="0" borderId="12" xfId="0" applyNumberFormat="1" applyFont="1" applyFill="1" applyBorder="1" applyAlignment="1">
      <alignment vertical="center" wrapText="1"/>
    </xf>
    <xf numFmtId="172" fontId="21" fillId="0" borderId="10" xfId="0" applyNumberFormat="1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vertical="center" wrapText="1"/>
    </xf>
    <xf numFmtId="0" fontId="21" fillId="0" borderId="10" xfId="0" applyFont="1" applyFill="1" applyBorder="1" applyAlignment="1">
      <alignment horizontal="center" vertical="center"/>
    </xf>
    <xf numFmtId="171" fontId="21" fillId="0" borderId="10" xfId="0" applyNumberFormat="1" applyFont="1" applyFill="1" applyBorder="1" applyAlignment="1">
      <alignment horizontal="center" vertical="center"/>
    </xf>
    <xf numFmtId="172" fontId="21" fillId="0" borderId="13" xfId="0" applyNumberFormat="1" applyFont="1" applyFill="1" applyBorder="1" applyAlignment="1">
      <alignment vertical="center" wrapText="1"/>
    </xf>
    <xf numFmtId="172" fontId="21" fillId="0" borderId="14" xfId="0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 wrapText="1"/>
    </xf>
    <xf numFmtId="171" fontId="22" fillId="0" borderId="15" xfId="0" applyNumberFormat="1" applyFont="1" applyFill="1" applyBorder="1" applyAlignment="1">
      <alignment horizontal="center" vertical="center"/>
    </xf>
    <xf numFmtId="171" fontId="22" fillId="0" borderId="15" xfId="0" applyNumberFormat="1" applyFont="1" applyFill="1" applyBorder="1" applyAlignment="1">
      <alignment vertical="center"/>
    </xf>
    <xf numFmtId="0" fontId="22" fillId="0" borderId="16" xfId="0" applyFont="1" applyFill="1" applyBorder="1" applyAlignment="1">
      <alignment horizontal="center" vertical="center"/>
    </xf>
    <xf numFmtId="14" fontId="21" fillId="0" borderId="10" xfId="0" applyNumberFormat="1" applyFont="1" applyFill="1" applyBorder="1" applyAlignment="1">
      <alignment horizontal="center" vertical="center" wrapText="1"/>
    </xf>
    <xf numFmtId="171" fontId="21" fillId="0" borderId="10" xfId="0" applyNumberFormat="1" applyFont="1" applyFill="1" applyBorder="1" applyAlignment="1">
      <alignment vertical="center" wrapText="1"/>
    </xf>
    <xf numFmtId="171" fontId="22" fillId="0" borderId="10" xfId="0" applyNumberFormat="1" applyFont="1" applyFill="1" applyBorder="1" applyAlignment="1">
      <alignment vertical="center" wrapText="1"/>
    </xf>
    <xf numFmtId="0" fontId="22" fillId="0" borderId="15" xfId="0" applyFont="1" applyFill="1" applyBorder="1" applyAlignment="1">
      <alignment horizontal="center" vertical="center"/>
    </xf>
    <xf numFmtId="172" fontId="21" fillId="0" borderId="10" xfId="0" applyNumberFormat="1" applyFont="1" applyFill="1" applyBorder="1" applyAlignment="1">
      <alignment horizontal="center" vertical="center" wrapText="1"/>
    </xf>
    <xf numFmtId="172" fontId="21" fillId="0" borderId="15" xfId="0" applyNumberFormat="1" applyFont="1" applyFill="1" applyBorder="1" applyAlignment="1">
      <alignment horizontal="center" vertical="center"/>
    </xf>
    <xf numFmtId="0" fontId="22" fillId="0" borderId="15" xfId="0" applyFont="1" applyFill="1" applyBorder="1" applyAlignment="1">
      <alignment vertical="center" wrapText="1"/>
    </xf>
    <xf numFmtId="0" fontId="22" fillId="0" borderId="15" xfId="0" applyFont="1" applyFill="1" applyBorder="1" applyAlignment="1">
      <alignment vertical="center"/>
    </xf>
    <xf numFmtId="0" fontId="21" fillId="0" borderId="10" xfId="0" applyFont="1" applyFill="1" applyBorder="1" applyAlignment="1">
      <alignment horizontal="center" vertical="center" wrapText="1"/>
    </xf>
    <xf numFmtId="171" fontId="21" fillId="0" borderId="10" xfId="0" applyNumberFormat="1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172" fontId="22" fillId="0" borderId="0" xfId="0" applyNumberFormat="1" applyFont="1" applyFill="1" applyBorder="1" applyAlignment="1">
      <alignment vertical="center" wrapText="1"/>
    </xf>
    <xf numFmtId="172" fontId="22" fillId="0" borderId="0" xfId="0" applyNumberFormat="1" applyFont="1" applyFill="1" applyBorder="1" applyAlignment="1">
      <alignment horizontal="center" vertical="center"/>
    </xf>
    <xf numFmtId="0" fontId="22" fillId="0" borderId="0" xfId="50" applyFont="1" applyFill="1" applyAlignment="1">
      <alignment vertical="center"/>
      <protection/>
    </xf>
    <xf numFmtId="0" fontId="23" fillId="0" borderId="17" xfId="0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horizontal="center" vertical="center" wrapText="1"/>
    </xf>
    <xf numFmtId="171" fontId="22" fillId="0" borderId="10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172" fontId="22" fillId="0" borderId="10" xfId="0" applyNumberFormat="1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172" fontId="22" fillId="0" borderId="14" xfId="0" applyNumberFormat="1" applyFont="1" applyFill="1" applyBorder="1" applyAlignment="1">
      <alignment horizontal="center" vertical="center" wrapText="1"/>
    </xf>
    <xf numFmtId="172" fontId="22" fillId="0" borderId="11" xfId="0" applyNumberFormat="1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/>
    </xf>
    <xf numFmtId="171" fontId="22" fillId="0" borderId="10" xfId="0" applyNumberFormat="1" applyFont="1" applyFill="1" applyBorder="1" applyAlignment="1">
      <alignment horizontal="center" vertical="center"/>
    </xf>
    <xf numFmtId="0" fontId="23" fillId="0" borderId="0" xfId="0" applyFont="1" applyFill="1" applyBorder="1" applyAlignment="1" quotePrefix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2" fillId="0" borderId="19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171" fontId="22" fillId="0" borderId="19" xfId="0" applyNumberFormat="1" applyFont="1" applyFill="1" applyBorder="1" applyAlignment="1">
      <alignment horizontal="center" vertical="center"/>
    </xf>
    <xf numFmtId="171" fontId="22" fillId="0" borderId="20" xfId="0" applyNumberFormat="1" applyFont="1" applyFill="1" applyBorder="1" applyAlignment="1">
      <alignment horizontal="center" vertical="center"/>
    </xf>
    <xf numFmtId="0" fontId="22" fillId="0" borderId="0" xfId="50" applyFont="1" applyFill="1" applyAlignment="1">
      <alignment horizontal="center" vertical="center"/>
      <protection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3" xfId="51"/>
    <cellStyle name="Nota" xfId="52"/>
    <cellStyle name="Percent" xfId="53"/>
    <cellStyle name="Saída" xfId="54"/>
    <cellStyle name="Comma [0]" xfId="55"/>
    <cellStyle name="Separador de milhares 2" xfId="56"/>
    <cellStyle name="Separador de milhares 3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W53"/>
  <sheetViews>
    <sheetView showGridLines="0" tabSelected="1" zoomScale="80" zoomScaleNormal="80" zoomScaleSheetLayoutView="70" workbookViewId="0" topLeftCell="D1">
      <pane ySplit="10" topLeftCell="A11" activePane="bottomLeft" state="frozen"/>
      <selection pane="topLeft" activeCell="C1" sqref="C1"/>
      <selection pane="bottomLeft" activeCell="U46" sqref="U46"/>
    </sheetView>
  </sheetViews>
  <sheetFormatPr defaultColWidth="9.140625" defaultRowHeight="15"/>
  <cols>
    <col min="1" max="1" width="32.7109375" style="2" hidden="1" customWidth="1"/>
    <col min="2" max="2" width="10.00390625" style="3" hidden="1" customWidth="1"/>
    <col min="3" max="3" width="20.00390625" style="3" hidden="1" customWidth="1"/>
    <col min="4" max="4" width="46.00390625" style="6" customWidth="1"/>
    <col min="5" max="5" width="19.28125" style="1" customWidth="1"/>
    <col min="6" max="6" width="13.28125" style="1" hidden="1" customWidth="1"/>
    <col min="7" max="7" width="54.8515625" style="4" customWidth="1"/>
    <col min="8" max="8" width="14.28125" style="1" hidden="1" customWidth="1"/>
    <col min="9" max="9" width="12.421875" style="1" customWidth="1"/>
    <col min="10" max="10" width="12.28125" style="1" customWidth="1"/>
    <col min="11" max="11" width="13.7109375" style="1" customWidth="1"/>
    <col min="12" max="12" width="14.28125" style="1" hidden="1" customWidth="1"/>
    <col min="13" max="13" width="14.57421875" style="1" hidden="1" customWidth="1"/>
    <col min="14" max="14" width="13.7109375" style="1" hidden="1" customWidth="1"/>
    <col min="15" max="15" width="13.8515625" style="1" hidden="1" customWidth="1"/>
    <col min="16" max="16" width="15.140625" style="1" hidden="1" customWidth="1"/>
    <col min="17" max="18" width="10.8515625" style="1" hidden="1" customWidth="1"/>
    <col min="19" max="19" width="11.00390625" style="1" hidden="1" customWidth="1"/>
    <col min="20" max="20" width="10.8515625" style="1" hidden="1" customWidth="1"/>
    <col min="21" max="21" width="12.00390625" style="5" bestFit="1" customWidth="1"/>
    <col min="22" max="22" width="18.57421875" style="5" hidden="1" customWidth="1"/>
    <col min="23" max="23" width="12.00390625" style="1" hidden="1" customWidth="1"/>
    <col min="24" max="24" width="15.00390625" style="4" bestFit="1" customWidth="1"/>
    <col min="25" max="16384" width="9.140625" style="4" customWidth="1"/>
  </cols>
  <sheetData>
    <row r="2" spans="4:23" ht="12.75">
      <c r="D2" s="51" t="s">
        <v>79</v>
      </c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  <c r="T2" s="51"/>
      <c r="U2" s="51"/>
      <c r="V2" s="49"/>
      <c r="W2" s="4"/>
    </row>
    <row r="4" spans="4:23" ht="12.75"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48"/>
      <c r="W4" s="4"/>
    </row>
    <row r="9" spans="1:23" ht="12.75">
      <c r="A9" s="53" t="s">
        <v>8</v>
      </c>
      <c r="B9" s="50" t="s">
        <v>36</v>
      </c>
      <c r="C9" s="55" t="s">
        <v>39</v>
      </c>
      <c r="D9" s="56" t="s">
        <v>9</v>
      </c>
      <c r="E9" s="57" t="s">
        <v>11</v>
      </c>
      <c r="F9" s="56" t="s">
        <v>45</v>
      </c>
      <c r="G9" s="56" t="s">
        <v>10</v>
      </c>
      <c r="H9" s="56" t="s">
        <v>32</v>
      </c>
      <c r="I9" s="58" t="s">
        <v>2</v>
      </c>
      <c r="J9" s="58" t="s">
        <v>1</v>
      </c>
      <c r="K9" s="58" t="s">
        <v>19</v>
      </c>
      <c r="L9" s="58" t="s">
        <v>20</v>
      </c>
      <c r="M9" s="58" t="s">
        <v>21</v>
      </c>
      <c r="N9" s="58" t="s">
        <v>22</v>
      </c>
      <c r="O9" s="58" t="s">
        <v>23</v>
      </c>
      <c r="P9" s="58" t="s">
        <v>24</v>
      </c>
      <c r="Q9" s="58" t="s">
        <v>25</v>
      </c>
      <c r="R9" s="58" t="s">
        <v>26</v>
      </c>
      <c r="S9" s="58" t="s">
        <v>27</v>
      </c>
      <c r="T9" s="58" t="s">
        <v>28</v>
      </c>
      <c r="U9" s="58" t="s">
        <v>3</v>
      </c>
      <c r="V9" s="56" t="s">
        <v>46</v>
      </c>
      <c r="W9" s="57" t="s">
        <v>34</v>
      </c>
    </row>
    <row r="10" spans="1:23" ht="12.75">
      <c r="A10" s="54"/>
      <c r="B10" s="50" t="s">
        <v>37</v>
      </c>
      <c r="C10" s="55"/>
      <c r="D10" s="56"/>
      <c r="E10" s="57"/>
      <c r="F10" s="56"/>
      <c r="G10" s="56"/>
      <c r="H10" s="56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  <c r="U10" s="58"/>
      <c r="V10" s="56"/>
      <c r="W10" s="57"/>
    </row>
    <row r="11" spans="1:23" ht="12.75">
      <c r="A11" s="7"/>
      <c r="B11" s="7"/>
      <c r="C11" s="7"/>
      <c r="D11" s="8"/>
      <c r="E11" s="9"/>
      <c r="F11" s="8"/>
      <c r="G11" s="8"/>
      <c r="H11" s="8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8"/>
      <c r="W11" s="9"/>
    </row>
    <row r="12" spans="1:23" ht="12.75">
      <c r="A12" s="52" t="s">
        <v>4</v>
      </c>
      <c r="B12" s="52"/>
      <c r="C12" s="52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</row>
    <row r="13" spans="1:23" ht="25.5">
      <c r="A13" s="18"/>
      <c r="B13" s="19" t="s">
        <v>38</v>
      </c>
      <c r="C13" s="19" t="s">
        <v>40</v>
      </c>
      <c r="D13" s="20" t="s">
        <v>71</v>
      </c>
      <c r="E13" s="21" t="s">
        <v>72</v>
      </c>
      <c r="F13" s="29">
        <v>43713</v>
      </c>
      <c r="G13" s="20" t="s">
        <v>29</v>
      </c>
      <c r="H13" s="29" t="s">
        <v>81</v>
      </c>
      <c r="I13" s="22">
        <v>451.35</v>
      </c>
      <c r="J13" s="22">
        <v>451.35</v>
      </c>
      <c r="K13" s="22">
        <v>451.35</v>
      </c>
      <c r="L13" s="22"/>
      <c r="M13" s="22"/>
      <c r="N13" s="22"/>
      <c r="O13" s="22"/>
      <c r="P13" s="22"/>
      <c r="Q13" s="22"/>
      <c r="R13" s="22"/>
      <c r="S13" s="22"/>
      <c r="T13" s="22"/>
      <c r="U13" s="12">
        <f>SUM(I13:T13)</f>
        <v>1354.0500000000002</v>
      </c>
      <c r="V13" s="31" t="s">
        <v>49</v>
      </c>
      <c r="W13" s="21" t="s">
        <v>35</v>
      </c>
    </row>
    <row r="14" spans="1:23" ht="25.5">
      <c r="A14" s="18"/>
      <c r="B14" s="19" t="s">
        <v>38</v>
      </c>
      <c r="C14" s="19" t="s">
        <v>40</v>
      </c>
      <c r="D14" s="20" t="s">
        <v>73</v>
      </c>
      <c r="E14" s="21" t="s">
        <v>74</v>
      </c>
      <c r="F14" s="29">
        <v>43753</v>
      </c>
      <c r="G14" s="20" t="s">
        <v>75</v>
      </c>
      <c r="H14" s="29">
        <v>44118</v>
      </c>
      <c r="I14" s="22">
        <v>499</v>
      </c>
      <c r="J14" s="22">
        <v>499</v>
      </c>
      <c r="K14" s="22">
        <v>499</v>
      </c>
      <c r="L14" s="22"/>
      <c r="M14" s="22"/>
      <c r="N14" s="22"/>
      <c r="O14" s="22"/>
      <c r="P14" s="22"/>
      <c r="Q14" s="22"/>
      <c r="R14" s="22"/>
      <c r="S14" s="22"/>
      <c r="T14" s="22"/>
      <c r="U14" s="12">
        <f>SUM(I14:T14)</f>
        <v>1497</v>
      </c>
      <c r="V14" s="31" t="s">
        <v>76</v>
      </c>
      <c r="W14" s="21" t="s">
        <v>35</v>
      </c>
    </row>
    <row r="15" spans="1:23" ht="25.5">
      <c r="A15" s="11"/>
      <c r="B15" s="19" t="s">
        <v>38</v>
      </c>
      <c r="C15" s="19" t="s">
        <v>40</v>
      </c>
      <c r="D15" s="20" t="s">
        <v>44</v>
      </c>
      <c r="E15" s="21" t="s">
        <v>42</v>
      </c>
      <c r="F15" s="29">
        <v>43709</v>
      </c>
      <c r="G15" s="30" t="s">
        <v>43</v>
      </c>
      <c r="H15" s="29">
        <v>44073</v>
      </c>
      <c r="I15" s="22">
        <v>9250</v>
      </c>
      <c r="J15" s="22">
        <v>9250</v>
      </c>
      <c r="K15" s="22">
        <v>9250</v>
      </c>
      <c r="L15" s="22"/>
      <c r="M15" s="22"/>
      <c r="N15" s="22"/>
      <c r="O15" s="22"/>
      <c r="P15" s="22"/>
      <c r="Q15" s="22"/>
      <c r="R15" s="22"/>
      <c r="S15" s="22"/>
      <c r="T15" s="22"/>
      <c r="U15" s="12">
        <f>SUM(I15:T15)</f>
        <v>27750</v>
      </c>
      <c r="V15" s="31" t="s">
        <v>47</v>
      </c>
      <c r="W15" s="21" t="s">
        <v>35</v>
      </c>
    </row>
    <row r="16" spans="1:23" ht="12.75">
      <c r="A16" s="11"/>
      <c r="B16" s="56" t="s">
        <v>0</v>
      </c>
      <c r="C16" s="56"/>
      <c r="D16" s="56"/>
      <c r="E16" s="56"/>
      <c r="F16" s="56"/>
      <c r="G16" s="56"/>
      <c r="H16" s="56"/>
      <c r="I16" s="46">
        <f aca="true" t="shared" si="0" ref="I16:T16">SUM(I13:I15)</f>
        <v>10200.35</v>
      </c>
      <c r="J16" s="46">
        <f t="shared" si="0"/>
        <v>10200.35</v>
      </c>
      <c r="K16" s="46">
        <f t="shared" si="0"/>
        <v>10200.35</v>
      </c>
      <c r="L16" s="46">
        <f t="shared" si="0"/>
        <v>0</v>
      </c>
      <c r="M16" s="46">
        <f t="shared" si="0"/>
        <v>0</v>
      </c>
      <c r="N16" s="46">
        <f t="shared" si="0"/>
        <v>0</v>
      </c>
      <c r="O16" s="46">
        <f t="shared" si="0"/>
        <v>0</v>
      </c>
      <c r="P16" s="46">
        <f t="shared" si="0"/>
        <v>0</v>
      </c>
      <c r="Q16" s="46">
        <f t="shared" si="0"/>
        <v>0</v>
      </c>
      <c r="R16" s="46">
        <f t="shared" si="0"/>
        <v>0</v>
      </c>
      <c r="S16" s="46">
        <f t="shared" si="0"/>
        <v>0</v>
      </c>
      <c r="T16" s="46">
        <f t="shared" si="0"/>
        <v>0</v>
      </c>
      <c r="U16" s="12">
        <f>SUM(I16:T16)</f>
        <v>30601.050000000003</v>
      </c>
      <c r="V16" s="59"/>
      <c r="W16" s="59"/>
    </row>
    <row r="17" spans="1:23" ht="12.75">
      <c r="A17" s="13"/>
      <c r="B17" s="8"/>
      <c r="C17" s="8"/>
      <c r="D17" s="8"/>
      <c r="E17" s="8"/>
      <c r="F17" s="8"/>
      <c r="G17" s="8"/>
      <c r="H17" s="8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5"/>
      <c r="V17" s="14"/>
      <c r="W17" s="14"/>
    </row>
    <row r="18" spans="1:23" s="16" customFormat="1" ht="12.75">
      <c r="A18" s="52" t="s">
        <v>5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</row>
    <row r="19" spans="1:23" s="6" customFormat="1" ht="25.5">
      <c r="A19" s="18" t="s">
        <v>13</v>
      </c>
      <c r="B19" s="33" t="s">
        <v>38</v>
      </c>
      <c r="C19" s="33" t="s">
        <v>40</v>
      </c>
      <c r="D19" s="20" t="s">
        <v>58</v>
      </c>
      <c r="E19" s="37" t="s">
        <v>59</v>
      </c>
      <c r="F19" s="29">
        <v>43709</v>
      </c>
      <c r="G19" s="30" t="s">
        <v>60</v>
      </c>
      <c r="H19" s="29">
        <v>43830</v>
      </c>
      <c r="I19" s="38">
        <v>4065.7</v>
      </c>
      <c r="J19" s="38">
        <v>4065.7</v>
      </c>
      <c r="K19" s="38">
        <v>4065.7</v>
      </c>
      <c r="L19" s="38"/>
      <c r="M19" s="38"/>
      <c r="N19" s="38"/>
      <c r="O19" s="38"/>
      <c r="P19" s="38"/>
      <c r="Q19" s="38"/>
      <c r="R19" s="38"/>
      <c r="S19" s="38"/>
      <c r="T19" s="38"/>
      <c r="U19" s="12">
        <f>SUM(I19:T19)</f>
        <v>12197.099999999999</v>
      </c>
      <c r="V19" s="31" t="s">
        <v>76</v>
      </c>
      <c r="W19" s="37" t="s">
        <v>35</v>
      </c>
    </row>
    <row r="20" spans="1:23" ht="12.75">
      <c r="A20" s="11"/>
      <c r="B20" s="56" t="s">
        <v>0</v>
      </c>
      <c r="C20" s="56"/>
      <c r="D20" s="56"/>
      <c r="E20" s="56"/>
      <c r="F20" s="56"/>
      <c r="G20" s="56"/>
      <c r="H20" s="56"/>
      <c r="I20" s="46">
        <f aca="true" t="shared" si="1" ref="I20:T20">SUM(I19:I19)</f>
        <v>4065.7</v>
      </c>
      <c r="J20" s="46">
        <f t="shared" si="1"/>
        <v>4065.7</v>
      </c>
      <c r="K20" s="46">
        <f t="shared" si="1"/>
        <v>4065.7</v>
      </c>
      <c r="L20" s="46">
        <f t="shared" si="1"/>
        <v>0</v>
      </c>
      <c r="M20" s="46">
        <f t="shared" si="1"/>
        <v>0</v>
      </c>
      <c r="N20" s="46">
        <f t="shared" si="1"/>
        <v>0</v>
      </c>
      <c r="O20" s="46">
        <f t="shared" si="1"/>
        <v>0</v>
      </c>
      <c r="P20" s="46">
        <f t="shared" si="1"/>
        <v>0</v>
      </c>
      <c r="Q20" s="46">
        <f t="shared" si="1"/>
        <v>0</v>
      </c>
      <c r="R20" s="46">
        <f t="shared" si="1"/>
        <v>0</v>
      </c>
      <c r="S20" s="46">
        <f t="shared" si="1"/>
        <v>0</v>
      </c>
      <c r="T20" s="46">
        <f t="shared" si="1"/>
        <v>0</v>
      </c>
      <c r="U20" s="12">
        <f>SUM(I20:T20)</f>
        <v>12197.099999999999</v>
      </c>
      <c r="V20" s="59"/>
      <c r="W20" s="59"/>
    </row>
    <row r="21" spans="1:23" s="16" customFormat="1" ht="12.75">
      <c r="A21" s="17"/>
      <c r="B21" s="8"/>
      <c r="C21" s="8"/>
      <c r="D21" s="8"/>
      <c r="E21" s="8"/>
      <c r="F21" s="8"/>
      <c r="G21" s="8"/>
      <c r="H21" s="8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5"/>
      <c r="V21" s="15"/>
      <c r="W21" s="10"/>
    </row>
    <row r="22" spans="1:23" s="16" customFormat="1" ht="12.75">
      <c r="A22" s="60" t="s">
        <v>15</v>
      </c>
      <c r="B22" s="52"/>
      <c r="C22" s="52"/>
      <c r="D22" s="52"/>
      <c r="E22" s="52"/>
      <c r="F22" s="52"/>
      <c r="G22" s="52"/>
      <c r="H22" s="52"/>
      <c r="I22" s="52"/>
      <c r="J22" s="52"/>
      <c r="K22" s="52"/>
      <c r="L22" s="52"/>
      <c r="M22" s="52"/>
      <c r="N22" s="52"/>
      <c r="O22" s="52"/>
      <c r="P22" s="52"/>
      <c r="Q22" s="52"/>
      <c r="R22" s="52"/>
      <c r="S22" s="52"/>
      <c r="T22" s="52"/>
      <c r="U22" s="52"/>
      <c r="V22" s="52"/>
      <c r="W22" s="52"/>
    </row>
    <row r="23" spans="1:23" ht="30" customHeight="1">
      <c r="A23" s="11"/>
      <c r="B23" s="19" t="s">
        <v>80</v>
      </c>
      <c r="C23" s="19" t="s">
        <v>40</v>
      </c>
      <c r="D23" s="20" t="s">
        <v>51</v>
      </c>
      <c r="E23" s="21" t="s">
        <v>52</v>
      </c>
      <c r="F23" s="29">
        <v>43709</v>
      </c>
      <c r="G23" s="20" t="s">
        <v>53</v>
      </c>
      <c r="H23" s="29">
        <v>43890</v>
      </c>
      <c r="I23" s="22">
        <v>9200</v>
      </c>
      <c r="J23" s="22">
        <v>9200</v>
      </c>
      <c r="K23" s="22">
        <v>0</v>
      </c>
      <c r="L23" s="22"/>
      <c r="M23" s="22"/>
      <c r="N23" s="22"/>
      <c r="O23" s="22"/>
      <c r="P23" s="22"/>
      <c r="Q23" s="22"/>
      <c r="R23" s="22"/>
      <c r="S23" s="22"/>
      <c r="T23" s="22"/>
      <c r="U23" s="12">
        <f>SUM(I23:T23)</f>
        <v>18400</v>
      </c>
      <c r="V23" s="31" t="s">
        <v>47</v>
      </c>
      <c r="W23" s="21" t="s">
        <v>35</v>
      </c>
    </row>
    <row r="24" spans="1:23" ht="30" customHeight="1">
      <c r="A24" s="11"/>
      <c r="B24" s="19" t="s">
        <v>38</v>
      </c>
      <c r="C24" s="19" t="s">
        <v>40</v>
      </c>
      <c r="D24" s="20" t="s">
        <v>83</v>
      </c>
      <c r="E24" s="21" t="s">
        <v>82</v>
      </c>
      <c r="F24" s="29">
        <v>43891</v>
      </c>
      <c r="G24" s="20" t="s">
        <v>53</v>
      </c>
      <c r="H24" s="29">
        <v>44256</v>
      </c>
      <c r="I24" s="22">
        <v>0</v>
      </c>
      <c r="J24" s="22">
        <v>0</v>
      </c>
      <c r="K24" s="22">
        <v>11960</v>
      </c>
      <c r="L24" s="22"/>
      <c r="M24" s="22"/>
      <c r="N24" s="22"/>
      <c r="O24" s="22"/>
      <c r="P24" s="22"/>
      <c r="Q24" s="22"/>
      <c r="R24" s="22"/>
      <c r="S24" s="22"/>
      <c r="T24" s="22"/>
      <c r="U24" s="12">
        <f>SUM(I24:T24)</f>
        <v>11960</v>
      </c>
      <c r="V24" s="31" t="s">
        <v>47</v>
      </c>
      <c r="W24" s="21" t="s">
        <v>35</v>
      </c>
    </row>
    <row r="25" spans="1:23" ht="30" customHeight="1">
      <c r="A25" s="11"/>
      <c r="B25" s="19" t="s">
        <v>38</v>
      </c>
      <c r="C25" s="19" t="s">
        <v>40</v>
      </c>
      <c r="D25" s="20" t="s">
        <v>54</v>
      </c>
      <c r="E25" s="21" t="s">
        <v>55</v>
      </c>
      <c r="F25" s="29">
        <v>43709</v>
      </c>
      <c r="G25" s="20" t="s">
        <v>53</v>
      </c>
      <c r="H25" s="29">
        <v>44196</v>
      </c>
      <c r="I25" s="22">
        <v>26125</v>
      </c>
      <c r="J25" s="22">
        <v>22000</v>
      </c>
      <c r="K25" s="22">
        <v>25300</v>
      </c>
      <c r="L25" s="22"/>
      <c r="M25" s="22"/>
      <c r="N25" s="22"/>
      <c r="O25" s="22"/>
      <c r="P25" s="22"/>
      <c r="Q25" s="22">
        <v>0</v>
      </c>
      <c r="R25" s="22"/>
      <c r="S25" s="22"/>
      <c r="T25" s="22">
        <v>0</v>
      </c>
      <c r="U25" s="12">
        <f>SUM(I25:T25)</f>
        <v>73425</v>
      </c>
      <c r="V25" s="31" t="s">
        <v>47</v>
      </c>
      <c r="W25" s="21" t="s">
        <v>35</v>
      </c>
    </row>
    <row r="26" spans="1:23" ht="12.75">
      <c r="A26" s="11"/>
      <c r="B26" s="56" t="s">
        <v>0</v>
      </c>
      <c r="C26" s="56"/>
      <c r="D26" s="56"/>
      <c r="E26" s="56"/>
      <c r="F26" s="56"/>
      <c r="G26" s="56"/>
      <c r="H26" s="56"/>
      <c r="I26" s="46">
        <f aca="true" t="shared" si="2" ref="I26:T26">SUM(I23:I25)</f>
        <v>35325</v>
      </c>
      <c r="J26" s="46">
        <f t="shared" si="2"/>
        <v>31200</v>
      </c>
      <c r="K26" s="46">
        <f t="shared" si="2"/>
        <v>37260</v>
      </c>
      <c r="L26" s="46">
        <f t="shared" si="2"/>
        <v>0</v>
      </c>
      <c r="M26" s="46">
        <f t="shared" si="2"/>
        <v>0</v>
      </c>
      <c r="N26" s="46">
        <f t="shared" si="2"/>
        <v>0</v>
      </c>
      <c r="O26" s="46">
        <f t="shared" si="2"/>
        <v>0</v>
      </c>
      <c r="P26" s="46">
        <f t="shared" si="2"/>
        <v>0</v>
      </c>
      <c r="Q26" s="46">
        <f t="shared" si="2"/>
        <v>0</v>
      </c>
      <c r="R26" s="46">
        <f t="shared" si="2"/>
        <v>0</v>
      </c>
      <c r="S26" s="46">
        <f t="shared" si="2"/>
        <v>0</v>
      </c>
      <c r="T26" s="46">
        <f t="shared" si="2"/>
        <v>0</v>
      </c>
      <c r="U26" s="12">
        <f>SUM(I26:T26)</f>
        <v>103785</v>
      </c>
      <c r="V26" s="59"/>
      <c r="W26" s="59"/>
    </row>
    <row r="27" spans="1:23" ht="12.75">
      <c r="A27" s="24"/>
      <c r="B27" s="25"/>
      <c r="C27" s="25"/>
      <c r="D27" s="25"/>
      <c r="E27" s="25"/>
      <c r="F27" s="25"/>
      <c r="G27" s="25"/>
      <c r="H27" s="25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7"/>
      <c r="V27" s="27"/>
      <c r="W27" s="28"/>
    </row>
    <row r="28" spans="1:23" s="16" customFormat="1" ht="12.75">
      <c r="A28" s="52" t="s">
        <v>63</v>
      </c>
      <c r="B28" s="52"/>
      <c r="C28" s="52"/>
      <c r="D28" s="52"/>
      <c r="E28" s="52"/>
      <c r="F28" s="52"/>
      <c r="G28" s="52"/>
      <c r="H28" s="52"/>
      <c r="I28" s="52"/>
      <c r="J28" s="52"/>
      <c r="K28" s="52"/>
      <c r="L28" s="52"/>
      <c r="M28" s="52"/>
      <c r="N28" s="52"/>
      <c r="O28" s="52"/>
      <c r="P28" s="52"/>
      <c r="Q28" s="52"/>
      <c r="R28" s="52"/>
      <c r="S28" s="52"/>
      <c r="T28" s="52"/>
      <c r="U28" s="52"/>
      <c r="V28" s="52"/>
      <c r="W28" s="52"/>
    </row>
    <row r="29" spans="1:23" ht="38.25">
      <c r="A29" s="11"/>
      <c r="B29" s="19" t="s">
        <v>38</v>
      </c>
      <c r="C29" s="19" t="s">
        <v>40</v>
      </c>
      <c r="D29" s="20" t="s">
        <v>64</v>
      </c>
      <c r="E29" s="21" t="s">
        <v>65</v>
      </c>
      <c r="F29" s="29">
        <v>43831</v>
      </c>
      <c r="G29" s="30" t="s">
        <v>66</v>
      </c>
      <c r="H29" s="29">
        <v>44196</v>
      </c>
      <c r="I29" s="22">
        <v>0</v>
      </c>
      <c r="J29" s="22">
        <v>0</v>
      </c>
      <c r="K29" s="22">
        <v>6278.2</v>
      </c>
      <c r="L29" s="22"/>
      <c r="M29" s="22"/>
      <c r="N29" s="22"/>
      <c r="O29" s="22"/>
      <c r="P29" s="22"/>
      <c r="Q29" s="22"/>
      <c r="R29" s="22"/>
      <c r="S29" s="22"/>
      <c r="T29" s="22"/>
      <c r="U29" s="12">
        <f>SUM(I29:T29)</f>
        <v>6278.2</v>
      </c>
      <c r="V29" s="31" t="s">
        <v>77</v>
      </c>
      <c r="W29" s="21" t="s">
        <v>35</v>
      </c>
    </row>
    <row r="30" spans="1:23" ht="12.75">
      <c r="A30" s="11"/>
      <c r="B30" s="56" t="s">
        <v>0</v>
      </c>
      <c r="C30" s="56"/>
      <c r="D30" s="56"/>
      <c r="E30" s="56"/>
      <c r="F30" s="56"/>
      <c r="G30" s="56"/>
      <c r="H30" s="56"/>
      <c r="I30" s="46">
        <f aca="true" t="shared" si="3" ref="I30:T30">SUM(I29:I29)</f>
        <v>0</v>
      </c>
      <c r="J30" s="46">
        <f t="shared" si="3"/>
        <v>0</v>
      </c>
      <c r="K30" s="46">
        <f t="shared" si="3"/>
        <v>6278.2</v>
      </c>
      <c r="L30" s="46">
        <f t="shared" si="3"/>
        <v>0</v>
      </c>
      <c r="M30" s="46">
        <f t="shared" si="3"/>
        <v>0</v>
      </c>
      <c r="N30" s="46">
        <f t="shared" si="3"/>
        <v>0</v>
      </c>
      <c r="O30" s="46">
        <f t="shared" si="3"/>
        <v>0</v>
      </c>
      <c r="P30" s="46">
        <f t="shared" si="3"/>
        <v>0</v>
      </c>
      <c r="Q30" s="46">
        <f t="shared" si="3"/>
        <v>0</v>
      </c>
      <c r="R30" s="46">
        <f t="shared" si="3"/>
        <v>0</v>
      </c>
      <c r="S30" s="46">
        <f t="shared" si="3"/>
        <v>0</v>
      </c>
      <c r="T30" s="46">
        <f t="shared" si="3"/>
        <v>0</v>
      </c>
      <c r="U30" s="12">
        <f>SUM(I30:T30)</f>
        <v>6278.2</v>
      </c>
      <c r="V30" s="59"/>
      <c r="W30" s="59"/>
    </row>
    <row r="31" spans="1:23" ht="12.75">
      <c r="A31" s="24"/>
      <c r="B31" s="25"/>
      <c r="C31" s="25"/>
      <c r="D31" s="25"/>
      <c r="E31" s="25"/>
      <c r="F31" s="25"/>
      <c r="G31" s="25"/>
      <c r="H31" s="25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7"/>
      <c r="V31" s="27"/>
      <c r="W31" s="28"/>
    </row>
    <row r="32" spans="1:23" s="16" customFormat="1" ht="12.75">
      <c r="A32" s="52" t="s">
        <v>6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</row>
    <row r="33" spans="1:23" ht="25.5">
      <c r="A33" s="11"/>
      <c r="B33" s="19" t="s">
        <v>38</v>
      </c>
      <c r="C33" s="19" t="s">
        <v>40</v>
      </c>
      <c r="D33" s="20" t="s">
        <v>31</v>
      </c>
      <c r="E33" s="21" t="s">
        <v>33</v>
      </c>
      <c r="F33" s="29">
        <v>43801</v>
      </c>
      <c r="G33" s="30" t="s">
        <v>12</v>
      </c>
      <c r="H33" s="29">
        <v>44166</v>
      </c>
      <c r="I33" s="22">
        <v>636.25</v>
      </c>
      <c r="J33" s="22">
        <v>636.25</v>
      </c>
      <c r="K33" s="22">
        <v>636.25</v>
      </c>
      <c r="L33" s="22"/>
      <c r="M33" s="22"/>
      <c r="N33" s="22"/>
      <c r="O33" s="22"/>
      <c r="P33" s="22"/>
      <c r="Q33" s="22"/>
      <c r="R33" s="22"/>
      <c r="S33" s="22"/>
      <c r="T33" s="22"/>
      <c r="U33" s="12">
        <f>SUM(I33:T33)</f>
        <v>1908.75</v>
      </c>
      <c r="V33" s="31" t="s">
        <v>48</v>
      </c>
      <c r="W33" s="21" t="s">
        <v>35</v>
      </c>
    </row>
    <row r="34" spans="1:23" ht="12.75">
      <c r="A34" s="56" t="s">
        <v>0</v>
      </c>
      <c r="B34" s="56"/>
      <c r="C34" s="56"/>
      <c r="D34" s="56"/>
      <c r="E34" s="56"/>
      <c r="F34" s="56"/>
      <c r="G34" s="56"/>
      <c r="H34" s="56"/>
      <c r="I34" s="46">
        <f aca="true" t="shared" si="4" ref="I34:T34">SUM(I33:I33)</f>
        <v>636.25</v>
      </c>
      <c r="J34" s="46">
        <f t="shared" si="4"/>
        <v>636.25</v>
      </c>
      <c r="K34" s="46">
        <f t="shared" si="4"/>
        <v>636.25</v>
      </c>
      <c r="L34" s="46">
        <f>SUM(L33:L33)</f>
        <v>0</v>
      </c>
      <c r="M34" s="46">
        <f t="shared" si="4"/>
        <v>0</v>
      </c>
      <c r="N34" s="46">
        <f t="shared" si="4"/>
        <v>0</v>
      </c>
      <c r="O34" s="46">
        <f t="shared" si="4"/>
        <v>0</v>
      </c>
      <c r="P34" s="46">
        <f t="shared" si="4"/>
        <v>0</v>
      </c>
      <c r="Q34" s="46">
        <f t="shared" si="4"/>
        <v>0</v>
      </c>
      <c r="R34" s="46">
        <f t="shared" si="4"/>
        <v>0</v>
      </c>
      <c r="S34" s="46">
        <f t="shared" si="4"/>
        <v>0</v>
      </c>
      <c r="T34" s="46">
        <f t="shared" si="4"/>
        <v>0</v>
      </c>
      <c r="U34" s="12">
        <f>SUM(I34:T34)</f>
        <v>1908.75</v>
      </c>
      <c r="V34" s="59"/>
      <c r="W34" s="59"/>
    </row>
    <row r="35" spans="1:23" ht="12.75">
      <c r="A35" s="24"/>
      <c r="B35" s="25"/>
      <c r="C35" s="25"/>
      <c r="D35" s="25"/>
      <c r="E35" s="25"/>
      <c r="F35" s="25"/>
      <c r="G35" s="25"/>
      <c r="H35" s="25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7"/>
      <c r="V35" s="27"/>
      <c r="W35" s="28"/>
    </row>
    <row r="36" spans="1:23" s="16" customFormat="1" ht="12.75">
      <c r="A36" s="52" t="s">
        <v>7</v>
      </c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52"/>
      <c r="N36" s="52"/>
      <c r="O36" s="52"/>
      <c r="P36" s="52"/>
      <c r="Q36" s="52"/>
      <c r="R36" s="52"/>
      <c r="S36" s="52"/>
      <c r="T36" s="52"/>
      <c r="U36" s="52"/>
      <c r="V36" s="52"/>
      <c r="W36" s="52"/>
    </row>
    <row r="37" spans="1:23" ht="25.5">
      <c r="A37" s="44"/>
      <c r="B37" s="19" t="s">
        <v>38</v>
      </c>
      <c r="C37" s="19" t="s">
        <v>41</v>
      </c>
      <c r="D37" s="20" t="s">
        <v>56</v>
      </c>
      <c r="E37" s="21" t="s">
        <v>57</v>
      </c>
      <c r="F37" s="29">
        <v>43738</v>
      </c>
      <c r="G37" s="30" t="s">
        <v>30</v>
      </c>
      <c r="H37" s="29" t="s">
        <v>81</v>
      </c>
      <c r="I37" s="22">
        <v>241</v>
      </c>
      <c r="J37" s="22">
        <v>241</v>
      </c>
      <c r="K37" s="22">
        <v>241</v>
      </c>
      <c r="L37" s="22"/>
      <c r="M37" s="22"/>
      <c r="N37" s="22"/>
      <c r="O37" s="22"/>
      <c r="P37" s="22"/>
      <c r="Q37" s="22"/>
      <c r="R37" s="22"/>
      <c r="S37" s="22"/>
      <c r="T37" s="22"/>
      <c r="U37" s="12">
        <f>SUM(I37:T37)</f>
        <v>723</v>
      </c>
      <c r="V37" s="31" t="s">
        <v>78</v>
      </c>
      <c r="W37" s="21" t="s">
        <v>35</v>
      </c>
    </row>
    <row r="38" spans="1:23" ht="25.5">
      <c r="A38" s="47"/>
      <c r="B38" s="19" t="s">
        <v>38</v>
      </c>
      <c r="C38" s="19" t="s">
        <v>67</v>
      </c>
      <c r="D38" s="20" t="s">
        <v>68</v>
      </c>
      <c r="E38" s="21" t="s">
        <v>69</v>
      </c>
      <c r="F38" s="29">
        <v>43709</v>
      </c>
      <c r="G38" s="30" t="s">
        <v>70</v>
      </c>
      <c r="H38" s="29">
        <v>43830</v>
      </c>
      <c r="I38" s="22">
        <v>76</v>
      </c>
      <c r="J38" s="22">
        <v>676</v>
      </c>
      <c r="K38" s="22">
        <v>40</v>
      </c>
      <c r="L38" s="22"/>
      <c r="M38" s="22"/>
      <c r="N38" s="22"/>
      <c r="O38" s="22"/>
      <c r="P38" s="22"/>
      <c r="Q38" s="22"/>
      <c r="R38" s="22"/>
      <c r="S38" s="22"/>
      <c r="T38" s="22"/>
      <c r="U38" s="12">
        <f>SUM(I38:T38)</f>
        <v>792</v>
      </c>
      <c r="V38" s="31" t="s">
        <v>47</v>
      </c>
      <c r="W38" s="21" t="s">
        <v>35</v>
      </c>
    </row>
    <row r="39" spans="1:23" ht="12.75">
      <c r="A39" s="11"/>
      <c r="B39" s="56" t="s">
        <v>0</v>
      </c>
      <c r="C39" s="56"/>
      <c r="D39" s="56"/>
      <c r="E39" s="56"/>
      <c r="F39" s="56"/>
      <c r="G39" s="56"/>
      <c r="H39" s="56"/>
      <c r="I39" s="46">
        <f aca="true" t="shared" si="5" ref="I39:T39">SUM(I37:I38)</f>
        <v>317</v>
      </c>
      <c r="J39" s="46">
        <f t="shared" si="5"/>
        <v>917</v>
      </c>
      <c r="K39" s="46">
        <f t="shared" si="5"/>
        <v>281</v>
      </c>
      <c r="L39" s="46">
        <f t="shared" si="5"/>
        <v>0</v>
      </c>
      <c r="M39" s="46">
        <f t="shared" si="5"/>
        <v>0</v>
      </c>
      <c r="N39" s="46">
        <f t="shared" si="5"/>
        <v>0</v>
      </c>
      <c r="O39" s="46">
        <f t="shared" si="5"/>
        <v>0</v>
      </c>
      <c r="P39" s="46">
        <f t="shared" si="5"/>
        <v>0</v>
      </c>
      <c r="Q39" s="46">
        <f t="shared" si="5"/>
        <v>0</v>
      </c>
      <c r="R39" s="46">
        <f t="shared" si="5"/>
        <v>0</v>
      </c>
      <c r="S39" s="46">
        <f t="shared" si="5"/>
        <v>0</v>
      </c>
      <c r="T39" s="46">
        <f t="shared" si="5"/>
        <v>0</v>
      </c>
      <c r="U39" s="12">
        <f>SUM(I39:T39)</f>
        <v>1515</v>
      </c>
      <c r="V39" s="59"/>
      <c r="W39" s="59"/>
    </row>
    <row r="40" spans="1:23" ht="12.75">
      <c r="A40" s="24"/>
      <c r="B40" s="34"/>
      <c r="C40" s="34"/>
      <c r="D40" s="35"/>
      <c r="E40" s="32"/>
      <c r="F40" s="32"/>
      <c r="G40" s="36"/>
      <c r="H40" s="32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7"/>
      <c r="V40" s="27"/>
      <c r="W40" s="32"/>
    </row>
    <row r="41" spans="1:23" s="16" customFormat="1" ht="12.75">
      <c r="A41" s="52" t="s">
        <v>16</v>
      </c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52"/>
      <c r="W41" s="52"/>
    </row>
    <row r="42" spans="1:23" ht="25.5">
      <c r="A42" s="18"/>
      <c r="B42" s="19" t="s">
        <v>38</v>
      </c>
      <c r="C42" s="19" t="s">
        <v>40</v>
      </c>
      <c r="D42" s="20" t="s">
        <v>61</v>
      </c>
      <c r="E42" s="21" t="s">
        <v>62</v>
      </c>
      <c r="F42" s="29">
        <v>43709</v>
      </c>
      <c r="G42" s="30" t="s">
        <v>17</v>
      </c>
      <c r="H42" s="29">
        <v>44073</v>
      </c>
      <c r="I42" s="22">
        <v>1158</v>
      </c>
      <c r="J42" s="22">
        <v>1908.8</v>
      </c>
      <c r="K42" s="22">
        <v>1158</v>
      </c>
      <c r="L42" s="22"/>
      <c r="M42" s="22"/>
      <c r="N42" s="22"/>
      <c r="O42" s="22"/>
      <c r="P42" s="22"/>
      <c r="Q42" s="22"/>
      <c r="R42" s="22"/>
      <c r="S42" s="22"/>
      <c r="T42" s="22"/>
      <c r="U42" s="12">
        <f>SUM(I42:T42)</f>
        <v>4224.8</v>
      </c>
      <c r="V42" s="31" t="s">
        <v>50</v>
      </c>
      <c r="W42" s="21" t="s">
        <v>35</v>
      </c>
    </row>
    <row r="43" spans="1:23" ht="12.75">
      <c r="A43" s="23"/>
      <c r="B43" s="56" t="s">
        <v>0</v>
      </c>
      <c r="C43" s="56"/>
      <c r="D43" s="56"/>
      <c r="E43" s="56"/>
      <c r="F43" s="56"/>
      <c r="G43" s="56"/>
      <c r="H43" s="56"/>
      <c r="I43" s="46">
        <f aca="true" t="shared" si="6" ref="I43:T43">SUM(I42:I42)</f>
        <v>1158</v>
      </c>
      <c r="J43" s="46">
        <f t="shared" si="6"/>
        <v>1908.8</v>
      </c>
      <c r="K43" s="46">
        <f t="shared" si="6"/>
        <v>1158</v>
      </c>
      <c r="L43" s="46">
        <f t="shared" si="6"/>
        <v>0</v>
      </c>
      <c r="M43" s="46">
        <f t="shared" si="6"/>
        <v>0</v>
      </c>
      <c r="N43" s="46">
        <f t="shared" si="6"/>
        <v>0</v>
      </c>
      <c r="O43" s="46">
        <f t="shared" si="6"/>
        <v>0</v>
      </c>
      <c r="P43" s="46">
        <f t="shared" si="6"/>
        <v>0</v>
      </c>
      <c r="Q43" s="46">
        <f t="shared" si="6"/>
        <v>0</v>
      </c>
      <c r="R43" s="46">
        <f t="shared" si="6"/>
        <v>0</v>
      </c>
      <c r="S43" s="46">
        <f t="shared" si="6"/>
        <v>0</v>
      </c>
      <c r="T43" s="46">
        <f t="shared" si="6"/>
        <v>0</v>
      </c>
      <c r="U43" s="12">
        <f>SUM(I43:T43)</f>
        <v>4224.8</v>
      </c>
      <c r="V43" s="59"/>
      <c r="W43" s="59"/>
    </row>
    <row r="44" spans="1:23" s="40" customFormat="1" ht="12.75">
      <c r="A44" s="41"/>
      <c r="B44" s="42"/>
      <c r="C44" s="42"/>
      <c r="D44" s="39"/>
      <c r="E44" s="10"/>
      <c r="F44" s="10"/>
      <c r="H44" s="10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5"/>
      <c r="V44" s="15"/>
      <c r="W44" s="10"/>
    </row>
    <row r="45" spans="6:8" ht="12.75">
      <c r="F45" s="4"/>
      <c r="H45" s="4"/>
    </row>
    <row r="46" spans="1:23" ht="12.75">
      <c r="A46" s="62" t="s">
        <v>18</v>
      </c>
      <c r="B46" s="63"/>
      <c r="C46" s="63"/>
      <c r="D46" s="63"/>
      <c r="E46" s="63"/>
      <c r="F46" s="63"/>
      <c r="G46" s="63"/>
      <c r="H46" s="63"/>
      <c r="I46" s="63"/>
      <c r="J46" s="63"/>
      <c r="K46" s="45"/>
      <c r="L46" s="45"/>
      <c r="M46" s="45"/>
      <c r="N46" s="45"/>
      <c r="O46" s="45"/>
      <c r="P46" s="45"/>
      <c r="Q46" s="45"/>
      <c r="R46" s="45"/>
      <c r="S46" s="45"/>
      <c r="T46" s="45"/>
      <c r="U46" s="46">
        <f>U16+U20+U26+U30+U34+U39+U43</f>
        <v>160509.9</v>
      </c>
      <c r="V46" s="64"/>
      <c r="W46" s="65"/>
    </row>
    <row r="47" spans="6:8" ht="12.75">
      <c r="F47" s="4"/>
      <c r="H47" s="4"/>
    </row>
    <row r="48" spans="6:8" ht="12.75">
      <c r="F48" s="4"/>
      <c r="H48" s="4"/>
    </row>
    <row r="49" spans="6:8" ht="12.75">
      <c r="F49" s="4"/>
      <c r="H49" s="4"/>
    </row>
    <row r="50" spans="6:8" ht="12.75">
      <c r="F50" s="4"/>
      <c r="H50" s="4"/>
    </row>
    <row r="51" spans="1:23" ht="15" customHeight="1">
      <c r="A51" s="43" t="s">
        <v>14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</row>
    <row r="52" spans="2:23" ht="15" customHeight="1"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</row>
    <row r="53" ht="12.75">
      <c r="D53" s="4"/>
    </row>
  </sheetData>
  <sheetProtection/>
  <mergeCells count="49">
    <mergeCell ref="B39:H39"/>
    <mergeCell ref="V39:W39"/>
    <mergeCell ref="A41:W41"/>
    <mergeCell ref="B43:H43"/>
    <mergeCell ref="V43:W43"/>
    <mergeCell ref="B52:W52"/>
    <mergeCell ref="A46:J46"/>
    <mergeCell ref="V46:W46"/>
    <mergeCell ref="B51:W51"/>
    <mergeCell ref="B30:H30"/>
    <mergeCell ref="V30:W30"/>
    <mergeCell ref="A32:W32"/>
    <mergeCell ref="A34:H34"/>
    <mergeCell ref="V34:W34"/>
    <mergeCell ref="A36:W36"/>
    <mergeCell ref="B20:H20"/>
    <mergeCell ref="V20:W20"/>
    <mergeCell ref="A22:W22"/>
    <mergeCell ref="B26:H26"/>
    <mergeCell ref="V26:W26"/>
    <mergeCell ref="A28:W28"/>
    <mergeCell ref="V9:V10"/>
    <mergeCell ref="W9:W10"/>
    <mergeCell ref="A12:W12"/>
    <mergeCell ref="B16:H16"/>
    <mergeCell ref="V16:W16"/>
    <mergeCell ref="A18:W18"/>
    <mergeCell ref="P9:P10"/>
    <mergeCell ref="Q9:Q10"/>
    <mergeCell ref="R9:R10"/>
    <mergeCell ref="S9:S10"/>
    <mergeCell ref="T9:T10"/>
    <mergeCell ref="U9:U10"/>
    <mergeCell ref="J9:J10"/>
    <mergeCell ref="K9:K10"/>
    <mergeCell ref="L9:L10"/>
    <mergeCell ref="M9:M10"/>
    <mergeCell ref="N9:N10"/>
    <mergeCell ref="O9:O10"/>
    <mergeCell ref="D2:U2"/>
    <mergeCell ref="D4:U4"/>
    <mergeCell ref="A9:A10"/>
    <mergeCell ref="C9:C10"/>
    <mergeCell ref="D9:D10"/>
    <mergeCell ref="E9:E10"/>
    <mergeCell ref="F9:F10"/>
    <mergeCell ref="G9:G10"/>
    <mergeCell ref="H9:H10"/>
    <mergeCell ref="I9:I10"/>
  </mergeCells>
  <printOptions/>
  <pageMargins left="0.15748031496062992" right="0.15748031496062992" top="0.1968503937007874" bottom="0.7874015748031497" header="0.15748031496062992" footer="0.31496062992125984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camila</dc:creator>
  <cp:keywords/>
  <dc:description/>
  <cp:lastModifiedBy>Alessandro Menezes</cp:lastModifiedBy>
  <cp:lastPrinted>2020-04-13T21:08:05Z</cp:lastPrinted>
  <dcterms:created xsi:type="dcterms:W3CDTF">2011-09-02T13:51:41Z</dcterms:created>
  <dcterms:modified xsi:type="dcterms:W3CDTF">2020-05-13T19:14:42Z</dcterms:modified>
  <cp:category/>
  <cp:version/>
  <cp:contentType/>
  <cp:contentStatus/>
</cp:coreProperties>
</file>