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 activeTab="1"/>
  </bookViews>
  <sheets>
    <sheet name="Demonstrativo Contábil 2021" sheetId="2" r:id="rId1"/>
    <sheet name="Fluxo de Caixa 2021" sheetId="5" r:id="rId2"/>
  </sheets>
  <calcPr calcId="125725"/>
</workbook>
</file>

<file path=xl/calcChain.xml><?xml version="1.0" encoding="utf-8"?>
<calcChain xmlns="http://schemas.openxmlformats.org/spreadsheetml/2006/main">
  <c r="O28" i="2"/>
  <c r="O13"/>
  <c r="O10"/>
  <c r="O57"/>
  <c r="O49"/>
  <c r="O50"/>
  <c r="O51"/>
  <c r="O52"/>
  <c r="O53"/>
  <c r="O54"/>
  <c r="O55"/>
  <c r="O56"/>
  <c r="O58"/>
  <c r="O59"/>
  <c r="O61"/>
  <c r="O62"/>
  <c r="O63"/>
  <c r="O64"/>
  <c r="O65"/>
  <c r="O66"/>
  <c r="O48"/>
  <c r="O38"/>
  <c r="O39"/>
  <c r="O40"/>
  <c r="O41"/>
  <c r="O42"/>
  <c r="O43"/>
  <c r="O44"/>
  <c r="O45"/>
  <c r="O46"/>
  <c r="O47"/>
  <c r="O37"/>
  <c r="O31"/>
  <c r="O32"/>
  <c r="O33"/>
  <c r="O34"/>
  <c r="O35"/>
  <c r="O30"/>
  <c r="O27"/>
  <c r="O18"/>
  <c r="O19"/>
  <c r="O20"/>
  <c r="O21"/>
  <c r="O22"/>
  <c r="O23"/>
  <c r="O24"/>
  <c r="O25"/>
  <c r="O26"/>
  <c r="O17"/>
  <c r="O9"/>
  <c r="O11"/>
  <c r="O12"/>
  <c r="O14"/>
  <c r="O15"/>
  <c r="O16"/>
  <c r="O29"/>
  <c r="N12" i="5"/>
  <c r="N13"/>
  <c r="N14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9"/>
  <c r="O36" i="2" l="1"/>
</calcChain>
</file>

<file path=xl/sharedStrings.xml><?xml version="1.0" encoding="utf-8"?>
<sst xmlns="http://schemas.openxmlformats.org/spreadsheetml/2006/main" count="129" uniqueCount="90">
  <si>
    <t>Março</t>
  </si>
  <si>
    <t>Total</t>
  </si>
  <si>
    <t>Saldo do Mês Anterior</t>
  </si>
  <si>
    <t>-</t>
  </si>
  <si>
    <t>RECEITAS</t>
  </si>
  <si>
    <t>Receitas Financeiras</t>
  </si>
  <si>
    <t>Outras Receitas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</si>
  <si>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</si>
  <si>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</si>
  <si>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</si>
  <si>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</si>
  <si>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</si>
  <si>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</si>
  <si>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</si>
  <si>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</si>
  <si>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MESES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</si>
  <si>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</si>
  <si>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</si>
  <si>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</si>
  <si>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</si>
  <si>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</si>
  <si>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</si>
  <si>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</si>
  <si>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</si>
  <si>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</si>
  <si>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AME ITAPEVA - Período: 01/2021 a  12/2021</t>
  </si>
  <si>
    <t xml:space="preserve">Janeiro </t>
  </si>
  <si>
    <t>Fevereiro</t>
  </si>
  <si>
    <t>Receitas Operacionais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</si>
  <si>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</si>
  <si>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</si>
  <si>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</si>
  <si>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</si>
  <si>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SUS / AIH</t>
  </si>
  <si>
    <t>SUS / Ambulatório</t>
  </si>
  <si>
    <t>Total - Faturamento (2)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</si>
  <si>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</si>
  <si>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</si>
  <si>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</si>
  <si>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</si>
  <si>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</si>
  <si>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</si>
  <si>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</si>
  <si>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</si>
  <si>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</si>
  <si>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</si>
  <si>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Despesas Operacionais</t>
  </si>
  <si>
    <t>Pessoal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</si>
  <si>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</si>
  <si>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</si>
  <si>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</si>
  <si>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</si>
  <si>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</si>
  <si>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</si>
  <si>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Provisões com Pessoal</t>
  </si>
  <si>
    <t>13º com Encargos</t>
  </si>
  <si>
    <t>Férias com Encargos</t>
  </si>
  <si>
    <t>Serviços Terceirizados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</si>
  <si>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</si>
  <si>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</si>
  <si>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</si>
  <si>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</si>
  <si>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</si>
  <si>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</si>
  <si>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</si>
  <si>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</si>
  <si>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</si>
  <si>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</si>
  <si>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</si>
  <si>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</si>
  <si>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</si>
  <si>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Ressarcimento por Rateio</t>
  </si>
  <si>
    <t>Outras Despesas</t>
  </si>
  <si>
    <t>Total das Despesas Operacionais (4)</t>
  </si>
  <si>
    <t>Investimento</t>
  </si>
  <si>
    <t>Equipamentos</t>
  </si>
  <si>
    <t>Mobiliário</t>
  </si>
  <si>
    <t>Obras e Instalações</t>
  </si>
  <si>
    <t>Intangível (Direito e uso)</t>
  </si>
  <si>
    <t>Total de Despesas com Investimentos (5)</t>
  </si>
  <si>
    <t>TOTAL DAS DESPESAS (4 + 5)</t>
  </si>
  <si>
    <t>RESULTADO (Total das Receitas - Total das Despesas)</t>
  </si>
  <si>
    <t>Relatório - Demonstrativo Contábil Operacional</t>
  </si>
  <si>
    <t>Relatório - Fluxo de Caixa</t>
  </si>
  <si>
    <t>Repasse Contrato de Gestão/Convênio/ Termos de Aditamento</t>
  </si>
  <si>
    <t>Total de Receitas</t>
  </si>
  <si>
    <t>Total de Despesas</t>
  </si>
  <si>
    <t>Saldo do mês (Receitas - Despesas)</t>
  </si>
  <si>
    <t>SALDO FINAL (Saldo Anterior + Receitas - Despesas)</t>
  </si>
  <si>
    <t xml:space="preserve">Fevereiro </t>
  </si>
</sst>
</file>

<file path=xl/styles.xml><?xml version="1.0" encoding="utf-8"?>
<styleSheet xmlns="http://schemas.openxmlformats.org/spreadsheetml/2006/main">
  <numFmts count="1">
    <numFmt numFmtId="44" formatCode="_(&quot;R$&quot;* #,##0.00_);_(&quot;R$&quot;* \(#,##0.00\);_(&quot;R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4" fontId="1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0" fillId="0" borderId="10" xfId="42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4" fontId="18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42" builtinId="4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2328333</xdr:colOff>
      <xdr:row>0</xdr:row>
      <xdr:rowOff>84668</xdr:rowOff>
    </xdr:from>
    <xdr:to>
      <xdr:col>0</xdr:col>
      <xdr:colOff>3919921</xdr:colOff>
      <xdr:row>3</xdr:row>
      <xdr:rowOff>139702</xdr:rowOff>
    </xdr:to>
    <xdr:pic>
      <xdr:nvPicPr>
        <xdr:cNvPr id="3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8333" y="84668"/>
          <a:ext cx="1591588" cy="626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2211916</xdr:colOff>
      <xdr:row>0</xdr:row>
      <xdr:rowOff>95251</xdr:rowOff>
    </xdr:from>
    <xdr:to>
      <xdr:col>0</xdr:col>
      <xdr:colOff>3803504</xdr:colOff>
      <xdr:row>3</xdr:row>
      <xdr:rowOff>150285</xdr:rowOff>
    </xdr:to>
    <xdr:pic>
      <xdr:nvPicPr>
        <xdr:cNvPr id="2" name="Imagem 1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1916" y="95251"/>
          <a:ext cx="1591588" cy="626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67"/>
  <sheetViews>
    <sheetView showGridLines="0" topLeftCell="A44" zoomScale="90" zoomScaleNormal="90" workbookViewId="0">
      <selection activeCell="T61" sqref="T61"/>
    </sheetView>
  </sheetViews>
  <sheetFormatPr defaultRowHeight="15"/>
  <cols>
    <col min="1" max="1" width="66.7109375" style="9" customWidth="1"/>
    <col min="2" max="2" width="14.42578125" style="7" customWidth="1"/>
    <col min="3" max="13" width="13.5703125" style="7" hidden="1" customWidth="1"/>
    <col min="14" max="14" width="14.42578125" style="7" customWidth="1"/>
    <col min="15" max="15" width="13.5703125" style="7" customWidth="1"/>
    <col min="16" max="16" width="9.140625" style="9"/>
    <col min="17" max="17" width="9.140625" style="9" customWidth="1"/>
    <col min="18" max="20" width="9.140625" style="9"/>
    <col min="21" max="21" width="9.140625" style="9" customWidth="1"/>
    <col min="22" max="23" width="9.140625" style="9"/>
    <col min="24" max="24" width="11.42578125" style="9" customWidth="1"/>
    <col min="25" max="16384" width="9.140625" style="9"/>
  </cols>
  <sheetData>
    <row r="4" spans="1:15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 customHeight="1">
      <c r="A5" s="29" t="s">
        <v>82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 customHeight="1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6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6"/>
      <c r="O7" s="16"/>
    </row>
    <row r="8" spans="1:15" ht="15" customHeight="1" thickBot="1">
      <c r="A8" s="10" t="s">
        <v>15</v>
      </c>
      <c r="B8" s="8" t="s">
        <v>26</v>
      </c>
      <c r="C8" s="8" t="s">
        <v>27</v>
      </c>
      <c r="D8" s="8" t="s">
        <v>0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24</v>
      </c>
      <c r="N8" s="8" t="s">
        <v>89</v>
      </c>
      <c r="O8" s="8" t="s">
        <v>1</v>
      </c>
    </row>
    <row r="9" spans="1:15" ht="15.75" thickBot="1">
      <c r="A9" s="11" t="s">
        <v>28</v>
      </c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 t="s">
        <v>3</v>
      </c>
      <c r="O9" s="23">
        <f>SUM(B9:M9)</f>
        <v>0</v>
      </c>
    </row>
    <row r="10" spans="1:15" ht="15.75" thickBot="1">
      <c r="A10" s="11" t="s">
        <v>29</v>
      </c>
      <c r="B10" s="27">
        <v>869050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7">
        <v>869050</v>
      </c>
      <c r="O10" s="36">
        <f>SUM(B10+N10)</f>
        <v>1738100</v>
      </c>
    </row>
    <row r="11" spans="1:15" ht="15.75" thickBot="1">
      <c r="A11" s="11" t="s">
        <v>30</v>
      </c>
      <c r="B11" s="27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7">
        <v>0</v>
      </c>
      <c r="O11" s="23">
        <f t="shared" ref="O10:O67" si="0">SUM(B11:M11)</f>
        <v>0</v>
      </c>
    </row>
    <row r="12" spans="1:15" ht="15.75" thickBot="1">
      <c r="A12" s="11" t="s">
        <v>31</v>
      </c>
      <c r="B12" s="27"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7">
        <v>0</v>
      </c>
      <c r="O12" s="23">
        <f t="shared" si="0"/>
        <v>0</v>
      </c>
    </row>
    <row r="13" spans="1:15" ht="15.75" thickBot="1">
      <c r="A13" s="12" t="s">
        <v>32</v>
      </c>
      <c r="B13" s="35">
        <v>869050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35">
        <v>869050</v>
      </c>
      <c r="O13" s="36">
        <f>SUM(B13+N13)</f>
        <v>1738100</v>
      </c>
    </row>
    <row r="14" spans="1:15" ht="15.75" thickBot="1">
      <c r="A14" s="11" t="s">
        <v>33</v>
      </c>
      <c r="B14" s="27"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7">
        <v>0</v>
      </c>
      <c r="O14" s="23">
        <f t="shared" si="0"/>
        <v>0</v>
      </c>
    </row>
    <row r="15" spans="1:15" ht="15.75" thickBot="1">
      <c r="A15" s="11" t="s">
        <v>34</v>
      </c>
      <c r="B15" s="27"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7">
        <v>0</v>
      </c>
      <c r="O15" s="23">
        <f t="shared" si="0"/>
        <v>0</v>
      </c>
    </row>
    <row r="16" spans="1:15" ht="15.75" thickBot="1">
      <c r="A16" s="12" t="s">
        <v>35</v>
      </c>
      <c r="B16" s="27"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7">
        <v>0</v>
      </c>
      <c r="O16" s="23">
        <f t="shared" si="0"/>
        <v>0</v>
      </c>
    </row>
    <row r="17" spans="1:15" ht="15.75" thickBot="1">
      <c r="A17" s="11" t="s">
        <v>5</v>
      </c>
      <c r="B17" s="27">
        <v>437.2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7">
        <v>201.1</v>
      </c>
      <c r="O17" s="23">
        <f>SUM(B17+N17)</f>
        <v>638.29999999999995</v>
      </c>
    </row>
    <row r="18" spans="1:15" ht="15.75" thickBot="1">
      <c r="A18" s="12" t="s">
        <v>36</v>
      </c>
      <c r="B18" s="27"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7">
        <v>0</v>
      </c>
      <c r="O18" s="23">
        <f t="shared" ref="O18:O27" si="1">SUM(B18+N18)</f>
        <v>0</v>
      </c>
    </row>
    <row r="19" spans="1:15" ht="15.75" thickBot="1">
      <c r="A19" s="11" t="s">
        <v>37</v>
      </c>
      <c r="B19" s="27"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7">
        <v>0</v>
      </c>
      <c r="O19" s="23">
        <f t="shared" si="1"/>
        <v>0</v>
      </c>
    </row>
    <row r="20" spans="1:15" ht="15.75" thickBot="1">
      <c r="A20" s="11" t="s">
        <v>38</v>
      </c>
      <c r="B20" s="27"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7">
        <v>0</v>
      </c>
      <c r="O20" s="23">
        <f t="shared" si="1"/>
        <v>0</v>
      </c>
    </row>
    <row r="21" spans="1:15" ht="15.75" thickBot="1">
      <c r="A21" s="11" t="s">
        <v>39</v>
      </c>
      <c r="B21" s="27"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7">
        <v>0</v>
      </c>
      <c r="O21" s="23">
        <f t="shared" si="1"/>
        <v>0</v>
      </c>
    </row>
    <row r="22" spans="1:15" ht="15.75" thickBot="1">
      <c r="A22" s="11" t="s">
        <v>40</v>
      </c>
      <c r="B22" s="27"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7">
        <v>0</v>
      </c>
      <c r="O22" s="23">
        <f t="shared" si="1"/>
        <v>0</v>
      </c>
    </row>
    <row r="23" spans="1:15" ht="15.75" thickBot="1">
      <c r="A23" s="12" t="s">
        <v>41</v>
      </c>
      <c r="B23" s="27"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7">
        <v>0</v>
      </c>
      <c r="O23" s="23">
        <f t="shared" si="1"/>
        <v>0</v>
      </c>
    </row>
    <row r="24" spans="1:15" ht="15.75" thickBot="1">
      <c r="A24" s="11" t="s">
        <v>42</v>
      </c>
      <c r="B24" s="27"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7">
        <v>0</v>
      </c>
      <c r="O24" s="23">
        <f t="shared" si="1"/>
        <v>0</v>
      </c>
    </row>
    <row r="25" spans="1:15" ht="15.75" thickBot="1">
      <c r="A25" s="11" t="s">
        <v>43</v>
      </c>
      <c r="B25" s="27"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7">
        <v>0</v>
      </c>
      <c r="O25" s="23">
        <f t="shared" si="1"/>
        <v>0</v>
      </c>
    </row>
    <row r="26" spans="1:15" ht="15.75" thickBot="1">
      <c r="A26" s="11" t="s">
        <v>6</v>
      </c>
      <c r="B26" s="27"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7">
        <v>0</v>
      </c>
      <c r="O26" s="23">
        <f t="shared" si="1"/>
        <v>0</v>
      </c>
    </row>
    <row r="27" spans="1:15" ht="15.75" thickBot="1">
      <c r="A27" s="12" t="s">
        <v>44</v>
      </c>
      <c r="B27" s="35">
        <v>437.2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5">
        <v>201.1</v>
      </c>
      <c r="O27" s="36">
        <f t="shared" si="1"/>
        <v>638.29999999999995</v>
      </c>
    </row>
    <row r="28" spans="1:15" ht="15.75" thickBot="1">
      <c r="A28" s="12" t="s">
        <v>45</v>
      </c>
      <c r="B28" s="35">
        <v>869487.2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5">
        <v>869251.1</v>
      </c>
      <c r="O28" s="36">
        <f>SUM(B28+N28)</f>
        <v>1738738.2999999998</v>
      </c>
    </row>
    <row r="29" spans="1:15" ht="15.75" thickBot="1">
      <c r="A29" s="11" t="s">
        <v>46</v>
      </c>
      <c r="B29" s="27" t="s">
        <v>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7" t="s">
        <v>3</v>
      </c>
      <c r="O29" s="23">
        <f t="shared" si="0"/>
        <v>0</v>
      </c>
    </row>
    <row r="30" spans="1:15" ht="15.75" thickBot="1">
      <c r="A30" s="12" t="s">
        <v>47</v>
      </c>
      <c r="B30" s="35">
        <v>391064.89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5">
        <v>388209.61</v>
      </c>
      <c r="O30" s="36">
        <f>SUM(B30+N30)</f>
        <v>779274.5</v>
      </c>
    </row>
    <row r="31" spans="1:15" ht="15.75" thickBot="1">
      <c r="A31" s="11" t="s">
        <v>48</v>
      </c>
      <c r="B31" s="27">
        <v>241473.07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7">
        <v>261478.88</v>
      </c>
      <c r="O31" s="36">
        <f t="shared" ref="O31:O35" si="2">SUM(B31+N31)</f>
        <v>502951.95</v>
      </c>
    </row>
    <row r="32" spans="1:15" ht="15.75" thickBot="1">
      <c r="A32" s="11" t="s">
        <v>49</v>
      </c>
      <c r="B32" s="27">
        <v>19520.63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7">
        <v>18596.240000000002</v>
      </c>
      <c r="O32" s="36">
        <f t="shared" si="2"/>
        <v>38116.870000000003</v>
      </c>
    </row>
    <row r="33" spans="1:15" ht="15.75" thickBot="1">
      <c r="A33" s="11" t="s">
        <v>50</v>
      </c>
      <c r="B33" s="27"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7">
        <v>0</v>
      </c>
      <c r="O33" s="36">
        <f t="shared" si="2"/>
        <v>0</v>
      </c>
    </row>
    <row r="34" spans="1:15" ht="15.75" thickBot="1">
      <c r="A34" s="11" t="s">
        <v>51</v>
      </c>
      <c r="B34" s="27">
        <v>23751.06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7">
        <v>28177.32</v>
      </c>
      <c r="O34" s="36">
        <f t="shared" si="2"/>
        <v>51928.380000000005</v>
      </c>
    </row>
    <row r="35" spans="1:15" ht="15.75" thickBot="1">
      <c r="A35" s="11" t="s">
        <v>52</v>
      </c>
      <c r="B35" s="27"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7">
        <v>0</v>
      </c>
      <c r="O35" s="36">
        <f t="shared" si="2"/>
        <v>0</v>
      </c>
    </row>
    <row r="36" spans="1:15" ht="15.75" thickBot="1">
      <c r="A36" s="11" t="s">
        <v>53</v>
      </c>
      <c r="B36" s="27"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7">
        <v>0</v>
      </c>
      <c r="O36" s="23">
        <f t="shared" si="0"/>
        <v>0</v>
      </c>
    </row>
    <row r="37" spans="1:15" ht="15.75" thickBot="1">
      <c r="A37" s="12" t="s">
        <v>54</v>
      </c>
      <c r="B37" s="35">
        <v>106320.13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5">
        <v>79957.17</v>
      </c>
      <c r="O37" s="36">
        <f>SUM(B37+N37)</f>
        <v>186277.3</v>
      </c>
    </row>
    <row r="38" spans="1:15" ht="15.75" thickBot="1">
      <c r="A38" s="11" t="s">
        <v>55</v>
      </c>
      <c r="B38" s="27">
        <v>22426.49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7">
        <v>38439.800000000003</v>
      </c>
      <c r="O38" s="37">
        <f t="shared" ref="O38:O47" si="3">SUM(B38+N38)</f>
        <v>60866.290000000008</v>
      </c>
    </row>
    <row r="39" spans="1:15" ht="15.75" thickBot="1">
      <c r="A39" s="11" t="s">
        <v>56</v>
      </c>
      <c r="B39" s="27">
        <v>83893.64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7">
        <v>41517.370000000003</v>
      </c>
      <c r="O39" s="37">
        <f t="shared" si="3"/>
        <v>125411.01000000001</v>
      </c>
    </row>
    <row r="40" spans="1:15" ht="15.75" thickBot="1">
      <c r="A40" s="12" t="s">
        <v>57</v>
      </c>
      <c r="B40" s="35">
        <v>504711.99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5">
        <v>465477.26</v>
      </c>
      <c r="O40" s="36">
        <f t="shared" si="3"/>
        <v>970189.25</v>
      </c>
    </row>
    <row r="41" spans="1:15" ht="15.75" thickBot="1">
      <c r="A41" s="12" t="s">
        <v>58</v>
      </c>
      <c r="B41" s="35">
        <v>335018.17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5">
        <v>390794.29</v>
      </c>
      <c r="O41" s="36">
        <f t="shared" si="3"/>
        <v>725812.46</v>
      </c>
    </row>
    <row r="42" spans="1:15" ht="15.75" thickBot="1">
      <c r="A42" s="11" t="s">
        <v>59</v>
      </c>
      <c r="B42" s="27">
        <v>335018.17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7">
        <v>390794.29</v>
      </c>
      <c r="O42" s="36">
        <f t="shared" si="3"/>
        <v>725812.46</v>
      </c>
    </row>
    <row r="43" spans="1:15" ht="15.75" thickBot="1">
      <c r="A43" s="11" t="s">
        <v>60</v>
      </c>
      <c r="B43" s="27">
        <v>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7">
        <v>0</v>
      </c>
      <c r="O43" s="36">
        <f t="shared" si="3"/>
        <v>0</v>
      </c>
    </row>
    <row r="44" spans="1:15" ht="15.75" thickBot="1">
      <c r="A44" s="11" t="s">
        <v>61</v>
      </c>
      <c r="B44" s="27">
        <v>169693.82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7">
        <v>74682.97</v>
      </c>
      <c r="O44" s="36">
        <f t="shared" si="3"/>
        <v>244376.79</v>
      </c>
    </row>
    <row r="45" spans="1:15" ht="15.75" thickBot="1">
      <c r="A45" s="12" t="s">
        <v>11</v>
      </c>
      <c r="B45" s="35">
        <v>41617.65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5">
        <v>24826.58</v>
      </c>
      <c r="O45" s="36">
        <f t="shared" si="3"/>
        <v>66444.23000000001</v>
      </c>
    </row>
    <row r="46" spans="1:15" ht="15.75" thickBot="1">
      <c r="A46" s="11" t="s">
        <v>62</v>
      </c>
      <c r="B46" s="27">
        <v>19994.189999999999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7">
        <v>12693.9</v>
      </c>
      <c r="O46" s="36">
        <f t="shared" si="3"/>
        <v>32688.089999999997</v>
      </c>
    </row>
    <row r="47" spans="1:15" ht="15.75" thickBot="1">
      <c r="A47" s="11" t="s">
        <v>63</v>
      </c>
      <c r="B47" s="27">
        <v>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7">
        <v>0</v>
      </c>
      <c r="O47" s="37">
        <f t="shared" si="3"/>
        <v>0</v>
      </c>
    </row>
    <row r="48" spans="1:15" ht="15.75" thickBot="1">
      <c r="A48" s="11" t="s">
        <v>64</v>
      </c>
      <c r="B48" s="27">
        <v>21623.46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7">
        <v>12132.68</v>
      </c>
      <c r="O48" s="36">
        <f>SUM(B48+N48)</f>
        <v>33756.14</v>
      </c>
    </row>
    <row r="49" spans="1:24" ht="15.75" thickBot="1">
      <c r="A49" s="12" t="s">
        <v>65</v>
      </c>
      <c r="B49" s="27">
        <v>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7">
        <v>0</v>
      </c>
      <c r="O49" s="23">
        <f t="shared" ref="O49:O66" si="4">SUM(B49+N49)</f>
        <v>0</v>
      </c>
    </row>
    <row r="50" spans="1:24" ht="15.75" thickBot="1">
      <c r="A50" s="11" t="s">
        <v>66</v>
      </c>
      <c r="B50" s="27">
        <v>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7">
        <v>0</v>
      </c>
      <c r="O50" s="23">
        <f t="shared" si="4"/>
        <v>0</v>
      </c>
    </row>
    <row r="51" spans="1:24" ht="15.75" thickBot="1">
      <c r="A51" s="11" t="s">
        <v>67</v>
      </c>
      <c r="B51" s="27">
        <v>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7">
        <v>0</v>
      </c>
      <c r="O51" s="23">
        <f t="shared" si="4"/>
        <v>0</v>
      </c>
    </row>
    <row r="52" spans="1:24" ht="15.75" thickBot="1">
      <c r="A52" s="11" t="s">
        <v>68</v>
      </c>
      <c r="B52" s="27">
        <v>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7">
        <v>0</v>
      </c>
      <c r="O52" s="23">
        <f t="shared" si="4"/>
        <v>0</v>
      </c>
    </row>
    <row r="53" spans="1:24" ht="15.75" thickBot="1">
      <c r="A53" s="11" t="s">
        <v>69</v>
      </c>
      <c r="B53" s="27">
        <v>11881.42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>
        <v>11738.24</v>
      </c>
      <c r="O53" s="36">
        <f t="shared" si="4"/>
        <v>23619.66</v>
      </c>
    </row>
    <row r="54" spans="1:24" ht="15.75" thickBot="1">
      <c r="A54" s="11" t="s">
        <v>70</v>
      </c>
      <c r="B54" s="27">
        <v>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>
        <v>0</v>
      </c>
      <c r="O54" s="23">
        <f t="shared" si="4"/>
        <v>0</v>
      </c>
    </row>
    <row r="55" spans="1:24" ht="15.75" thickBot="1">
      <c r="A55" s="11" t="s">
        <v>14</v>
      </c>
      <c r="B55" s="27">
        <v>902.57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7">
        <v>779.33</v>
      </c>
      <c r="O55" s="36">
        <f t="shared" si="4"/>
        <v>1681.9</v>
      </c>
    </row>
    <row r="56" spans="1:24" ht="15.75" thickBot="1">
      <c r="A56" s="11" t="s">
        <v>12</v>
      </c>
      <c r="B56" s="27">
        <v>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7">
        <v>0</v>
      </c>
      <c r="O56" s="23">
        <f t="shared" si="4"/>
        <v>0</v>
      </c>
      <c r="X56" s="39"/>
    </row>
    <row r="57" spans="1:24" ht="15.75" thickBot="1">
      <c r="A57" s="11" t="s">
        <v>71</v>
      </c>
      <c r="B57" s="27">
        <v>3066.52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7">
        <v>3066.51</v>
      </c>
      <c r="O57" s="36">
        <f>SUM(B57+N57)</f>
        <v>6133.0300000000007</v>
      </c>
    </row>
    <row r="58" spans="1:24" ht="15.75" thickBot="1">
      <c r="A58" s="11" t="s">
        <v>72</v>
      </c>
      <c r="B58" s="27">
        <v>4732.83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7">
        <v>6793.93</v>
      </c>
      <c r="O58" s="36">
        <f t="shared" si="4"/>
        <v>11526.76</v>
      </c>
    </row>
    <row r="59" spans="1:24" ht="15.75" thickBot="1">
      <c r="A59" s="12" t="s">
        <v>73</v>
      </c>
      <c r="B59" s="35">
        <v>957977.87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35">
        <v>900891.46</v>
      </c>
      <c r="O59" s="36">
        <f t="shared" si="4"/>
        <v>1858869.33</v>
      </c>
    </row>
    <row r="60" spans="1:24" ht="15.75" thickBot="1">
      <c r="A60" s="11" t="s">
        <v>74</v>
      </c>
      <c r="B60" s="27" t="s">
        <v>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7">
        <v>0</v>
      </c>
      <c r="O60" s="23">
        <v>0</v>
      </c>
    </row>
    <row r="61" spans="1:24" ht="15.75" thickBot="1">
      <c r="A61" s="11" t="s">
        <v>75</v>
      </c>
      <c r="B61" s="27">
        <v>3173.6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7">
        <v>0</v>
      </c>
      <c r="O61" s="36">
        <f t="shared" si="4"/>
        <v>3173.6</v>
      </c>
    </row>
    <row r="62" spans="1:24" ht="15.75" thickBot="1">
      <c r="A62" s="11" t="s">
        <v>76</v>
      </c>
      <c r="B62" s="27">
        <v>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7">
        <v>0</v>
      </c>
      <c r="O62" s="23">
        <f t="shared" si="4"/>
        <v>0</v>
      </c>
    </row>
    <row r="63" spans="1:24" ht="15.75" thickBot="1">
      <c r="A63" s="11" t="s">
        <v>77</v>
      </c>
      <c r="B63" s="27">
        <v>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7">
        <v>0</v>
      </c>
      <c r="O63" s="23">
        <f t="shared" si="4"/>
        <v>0</v>
      </c>
    </row>
    <row r="64" spans="1:24" ht="15.75" thickBot="1">
      <c r="A64" s="11" t="s">
        <v>78</v>
      </c>
      <c r="B64" s="27">
        <v>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7">
        <v>0</v>
      </c>
      <c r="O64" s="23">
        <f t="shared" si="4"/>
        <v>0</v>
      </c>
    </row>
    <row r="65" spans="1:15" ht="15.75" thickBot="1">
      <c r="A65" s="12" t="s">
        <v>79</v>
      </c>
      <c r="B65" s="35">
        <v>3173.6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5">
        <v>0</v>
      </c>
      <c r="O65" s="36">
        <f t="shared" si="4"/>
        <v>3173.6</v>
      </c>
    </row>
    <row r="66" spans="1:15" ht="15.75" thickBot="1">
      <c r="A66" s="12" t="s">
        <v>80</v>
      </c>
      <c r="B66" s="35">
        <v>961151.47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35">
        <v>900891.46</v>
      </c>
      <c r="O66" s="36">
        <f t="shared" si="4"/>
        <v>1862042.93</v>
      </c>
    </row>
    <row r="67" spans="1:15" ht="15.75" thickBot="1">
      <c r="A67" s="12" t="s">
        <v>81</v>
      </c>
      <c r="B67" s="35">
        <v>-91664.27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5">
        <v>-31640.36</v>
      </c>
      <c r="O67" s="36">
        <v>-123304.63</v>
      </c>
    </row>
  </sheetData>
  <mergeCells count="3">
    <mergeCell ref="A4:O4"/>
    <mergeCell ref="A5:O5"/>
    <mergeCell ref="A6:O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O46"/>
  <sheetViews>
    <sheetView showGridLines="0" tabSelected="1" topLeftCell="A19" zoomScale="90" zoomScaleNormal="90" workbookViewId="0">
      <selection activeCell="B41" sqref="B41"/>
    </sheetView>
  </sheetViews>
  <sheetFormatPr defaultRowHeight="15"/>
  <cols>
    <col min="1" max="1" width="66.7109375" style="9" customWidth="1"/>
    <col min="2" max="2" width="14.42578125" style="7" customWidth="1"/>
    <col min="3" max="12" width="13.5703125" style="7" hidden="1" customWidth="1"/>
    <col min="13" max="13" width="13.5703125" style="7" customWidth="1"/>
    <col min="14" max="14" width="13.5703125" style="21" customWidth="1"/>
    <col min="15" max="16384" width="9.140625" style="9"/>
  </cols>
  <sheetData>
    <row r="4" spans="1: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>
      <c r="A5" s="29" t="s">
        <v>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6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2"/>
    </row>
    <row r="8" spans="1:15" ht="15.75" thickBot="1">
      <c r="A8" s="10" t="s">
        <v>15</v>
      </c>
      <c r="B8" s="8" t="s">
        <v>26</v>
      </c>
      <c r="C8" s="8" t="s">
        <v>27</v>
      </c>
      <c r="D8" s="8" t="s">
        <v>0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27</v>
      </c>
      <c r="N8" s="8" t="s">
        <v>1</v>
      </c>
    </row>
    <row r="9" spans="1:15" ht="15.75" thickBot="1">
      <c r="A9" s="3" t="s">
        <v>2</v>
      </c>
      <c r="B9" s="6">
        <v>871703.12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1">
        <v>652278.87</v>
      </c>
      <c r="N9" s="36">
        <f>SUM(B9:M9)</f>
        <v>1523981.99</v>
      </c>
    </row>
    <row r="10" spans="1:15">
      <c r="A10" s="1"/>
      <c r="B10" s="1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5" ht="16.5" thickBot="1">
      <c r="A11" s="25" t="s">
        <v>4</v>
      </c>
      <c r="B11" s="19"/>
    </row>
    <row r="12" spans="1:15" ht="15.75" thickBot="1">
      <c r="A12" s="3" t="s">
        <v>84</v>
      </c>
      <c r="B12" s="6">
        <v>869050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>
        <v>869050</v>
      </c>
      <c r="N12" s="36">
        <f t="shared" ref="N12:N42" si="0">SUM(B12:M12)</f>
        <v>1738100</v>
      </c>
    </row>
    <row r="13" spans="1:15" ht="15.75" thickBot="1">
      <c r="A13" s="3" t="s">
        <v>5</v>
      </c>
      <c r="B13" s="4">
        <v>437.2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201.1</v>
      </c>
      <c r="N13" s="23">
        <f t="shared" si="0"/>
        <v>638.29999999999995</v>
      </c>
    </row>
    <row r="14" spans="1:15" ht="15.75" thickBot="1">
      <c r="A14" s="5" t="s">
        <v>85</v>
      </c>
      <c r="B14" s="6">
        <v>869487.2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1">
        <v>869251.1</v>
      </c>
      <c r="N14" s="36">
        <f t="shared" si="0"/>
        <v>1738738.2999999998</v>
      </c>
    </row>
    <row r="15" spans="1:15">
      <c r="A15" s="2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4"/>
      <c r="O15" s="18"/>
    </row>
    <row r="16" spans="1:15" ht="16.5" thickBot="1">
      <c r="A16" s="25" t="s">
        <v>7</v>
      </c>
      <c r="B16" s="19"/>
      <c r="C16" s="18"/>
      <c r="O16" s="7"/>
    </row>
    <row r="17" spans="1:14" ht="15.75" thickBot="1">
      <c r="A17" s="5" t="s">
        <v>8</v>
      </c>
      <c r="B17" s="6">
        <v>359036.72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1">
        <v>326301.61</v>
      </c>
      <c r="N17" s="36">
        <f t="shared" si="0"/>
        <v>685338.33</v>
      </c>
    </row>
    <row r="18" spans="1:14" ht="15.75" thickBot="1">
      <c r="A18" s="3" t="s">
        <v>48</v>
      </c>
      <c r="B18" s="4">
        <v>250414.14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0">
        <v>246158.72</v>
      </c>
      <c r="N18" s="23">
        <f t="shared" si="0"/>
        <v>496572.86</v>
      </c>
    </row>
    <row r="19" spans="1:14" ht="15.75" thickBot="1">
      <c r="A19" s="3" t="s">
        <v>49</v>
      </c>
      <c r="B19" s="4">
        <v>14717.28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0">
        <v>14389.2</v>
      </c>
      <c r="N19" s="23">
        <f t="shared" si="0"/>
        <v>29106.480000000003</v>
      </c>
    </row>
    <row r="20" spans="1:14" ht="15.75" thickBot="1">
      <c r="A20" s="3" t="s">
        <v>51</v>
      </c>
      <c r="B20" s="4">
        <v>33183.660000000003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0">
        <v>22603.33</v>
      </c>
      <c r="N20" s="23">
        <f t="shared" si="0"/>
        <v>55786.990000000005</v>
      </c>
    </row>
    <row r="21" spans="1:14" ht="15.75" thickBot="1">
      <c r="A21" s="3" t="s">
        <v>52</v>
      </c>
      <c r="B21" s="4">
        <v>11304.77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0">
        <v>33015.49</v>
      </c>
      <c r="N21" s="23">
        <f t="shared" si="0"/>
        <v>44320.259999999995</v>
      </c>
    </row>
    <row r="22" spans="1:14" ht="15.75" thickBot="1">
      <c r="A22" s="3" t="s">
        <v>9</v>
      </c>
      <c r="B22" s="4">
        <v>13473.62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3">
        <v>0</v>
      </c>
      <c r="N22" s="23">
        <f t="shared" si="0"/>
        <v>13473.62</v>
      </c>
    </row>
    <row r="23" spans="1:14" ht="15.75" thickBot="1">
      <c r="A23" s="3" t="s">
        <v>10</v>
      </c>
      <c r="B23" s="4">
        <v>35943.25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0">
        <v>10134.870000000001</v>
      </c>
      <c r="N23" s="23">
        <f t="shared" si="0"/>
        <v>46078.12</v>
      </c>
    </row>
    <row r="24" spans="1:14" ht="15.75" thickBot="1">
      <c r="A24" s="3" t="s">
        <v>53</v>
      </c>
      <c r="B24" s="4"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4">
        <v>0</v>
      </c>
      <c r="N24" s="23">
        <f t="shared" si="0"/>
        <v>0</v>
      </c>
    </row>
    <row r="25" spans="1:14" ht="15.75" thickBot="1">
      <c r="A25" s="5" t="s">
        <v>57</v>
      </c>
      <c r="B25" s="6">
        <v>642326.30000000005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1">
        <v>460980.64</v>
      </c>
      <c r="N25" s="36">
        <f t="shared" si="0"/>
        <v>1103306.94</v>
      </c>
    </row>
    <row r="26" spans="1:14" ht="15.75" thickBot="1">
      <c r="A26" s="5" t="s">
        <v>58</v>
      </c>
      <c r="B26" s="6">
        <v>554519.11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1">
        <v>382948.3</v>
      </c>
      <c r="N26" s="36">
        <f t="shared" si="0"/>
        <v>937467.40999999992</v>
      </c>
    </row>
    <row r="27" spans="1:14" ht="15.75" thickBot="1">
      <c r="A27" s="3" t="s">
        <v>59</v>
      </c>
      <c r="B27" s="4">
        <v>554519.11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0">
        <v>382948.3</v>
      </c>
      <c r="N27" s="23">
        <f t="shared" si="0"/>
        <v>937467.40999999992</v>
      </c>
    </row>
    <row r="28" spans="1:14" ht="15.75" thickBot="1">
      <c r="A28" s="3" t="s">
        <v>60</v>
      </c>
      <c r="B28" s="4"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4">
        <v>0</v>
      </c>
      <c r="N28" s="23">
        <f t="shared" si="0"/>
        <v>0</v>
      </c>
    </row>
    <row r="29" spans="1:14" ht="15.75" thickBot="1">
      <c r="A29" s="3" t="s">
        <v>61</v>
      </c>
      <c r="B29" s="4">
        <v>87807.19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0">
        <v>78032.34</v>
      </c>
      <c r="N29" s="23">
        <f t="shared" si="0"/>
        <v>165839.53</v>
      </c>
    </row>
    <row r="30" spans="1:14" ht="15.75" thickBot="1">
      <c r="A30" s="5" t="s">
        <v>11</v>
      </c>
      <c r="B30" s="6">
        <v>62000.3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1">
        <v>27497.27</v>
      </c>
      <c r="N30" s="36">
        <f t="shared" si="0"/>
        <v>89497.57</v>
      </c>
    </row>
    <row r="31" spans="1:14" ht="15.75" thickBot="1">
      <c r="A31" s="3" t="s">
        <v>62</v>
      </c>
      <c r="B31" s="4">
        <v>47032.65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0">
        <v>15709.2</v>
      </c>
      <c r="N31" s="23">
        <f t="shared" si="0"/>
        <v>62741.850000000006</v>
      </c>
    </row>
    <row r="32" spans="1:14" ht="15.75" thickBot="1">
      <c r="A32" s="3" t="s">
        <v>64</v>
      </c>
      <c r="B32" s="4">
        <v>14967.65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0">
        <v>11788.07</v>
      </c>
      <c r="N32" s="23">
        <f t="shared" si="0"/>
        <v>26755.72</v>
      </c>
    </row>
    <row r="33" spans="1:14" ht="15.75" thickBot="1">
      <c r="A33" s="3" t="s">
        <v>69</v>
      </c>
      <c r="B33" s="4">
        <v>12345.04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0">
        <v>11930.64</v>
      </c>
      <c r="N33" s="23">
        <f t="shared" si="0"/>
        <v>24275.68</v>
      </c>
    </row>
    <row r="34" spans="1:14" ht="15.75" thickBot="1">
      <c r="A34" s="3" t="s">
        <v>70</v>
      </c>
      <c r="B34" s="4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4">
        <v>0</v>
      </c>
      <c r="N34" s="23">
        <f t="shared" si="0"/>
        <v>0</v>
      </c>
    </row>
    <row r="35" spans="1:14" ht="15.75" thickBot="1">
      <c r="A35" s="3" t="s">
        <v>14</v>
      </c>
      <c r="B35" s="4">
        <v>902.57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>
        <v>779.33</v>
      </c>
      <c r="N35" s="23">
        <f t="shared" si="0"/>
        <v>1681.9</v>
      </c>
    </row>
    <row r="36" spans="1:14" ht="15.75" thickBot="1">
      <c r="A36" s="3" t="s">
        <v>12</v>
      </c>
      <c r="B36" s="4">
        <v>536.20000000000005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0">
        <v>2526.59</v>
      </c>
      <c r="N36" s="23">
        <f t="shared" si="0"/>
        <v>3062.79</v>
      </c>
    </row>
    <row r="37" spans="1:14" ht="15.75" thickBot="1">
      <c r="A37" s="3" t="s">
        <v>13</v>
      </c>
      <c r="B37" s="4">
        <v>3173.6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0">
        <v>4359.54</v>
      </c>
      <c r="N37" s="23">
        <f t="shared" si="0"/>
        <v>7533.1399999999994</v>
      </c>
    </row>
    <row r="38" spans="1:14" ht="15.75" thickBot="1">
      <c r="A38" s="3" t="s">
        <v>71</v>
      </c>
      <c r="B38" s="4">
        <v>3857.89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0">
        <v>3066.52</v>
      </c>
      <c r="N38" s="23">
        <f t="shared" si="0"/>
        <v>6924.41</v>
      </c>
    </row>
    <row r="39" spans="1:14" ht="15.75" thickBot="1">
      <c r="A39" s="3" t="s">
        <v>72</v>
      </c>
      <c r="B39" s="4">
        <v>4732.83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0">
        <v>2989.84</v>
      </c>
      <c r="N39" s="23">
        <f t="shared" si="0"/>
        <v>7722.67</v>
      </c>
    </row>
    <row r="40" spans="1:14" ht="15.75" thickBot="1">
      <c r="A40" s="5" t="s">
        <v>86</v>
      </c>
      <c r="B40" s="6">
        <v>1088911.45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1">
        <v>840431.98</v>
      </c>
      <c r="N40" s="36">
        <f t="shared" si="0"/>
        <v>1929343.43</v>
      </c>
    </row>
    <row r="41" spans="1:14" ht="15.75" thickBot="1">
      <c r="A41" s="5" t="s">
        <v>87</v>
      </c>
      <c r="B41" s="6">
        <v>-219424.25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1">
        <v>28819.119999999999</v>
      </c>
      <c r="N41" s="36">
        <f t="shared" si="0"/>
        <v>-190605.13</v>
      </c>
    </row>
    <row r="42" spans="1:14" ht="15.75" thickBot="1">
      <c r="A42" s="5" t="s">
        <v>88</v>
      </c>
      <c r="B42" s="6">
        <v>652278.87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1">
        <v>681097.99</v>
      </c>
      <c r="N42" s="36">
        <f t="shared" si="0"/>
        <v>1333376.8599999999</v>
      </c>
    </row>
    <row r="43" spans="1:14">
      <c r="B43" s="20"/>
    </row>
    <row r="44" spans="1:14">
      <c r="B44" s="20"/>
    </row>
    <row r="45" spans="1:14">
      <c r="B45" s="20"/>
    </row>
    <row r="46" spans="1:14">
      <c r="B46" s="20"/>
    </row>
  </sheetData>
  <mergeCells count="3">
    <mergeCell ref="A4:N4"/>
    <mergeCell ref="A5:N5"/>
    <mergeCell ref="A6:N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 Contábil 2021</vt:lpstr>
      <vt:lpstr>Fluxo de Caixa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Holter-PC</cp:lastModifiedBy>
  <dcterms:created xsi:type="dcterms:W3CDTF">2020-05-11T20:15:50Z</dcterms:created>
  <dcterms:modified xsi:type="dcterms:W3CDTF">2021-04-05T19:33:31Z</dcterms:modified>
</cp:coreProperties>
</file>